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art of accounts" sheetId="1" state="visible" r:id="rId1"/>
    <sheet xmlns:r="http://schemas.openxmlformats.org/officeDocument/2006/relationships" name="Journal" sheetId="2" state="visible" r:id="rId2"/>
    <sheet xmlns:r="http://schemas.openxmlformats.org/officeDocument/2006/relationships" name="Ledger" sheetId="3" state="visible" r:id="rId3"/>
    <sheet xmlns:r="http://schemas.openxmlformats.org/officeDocument/2006/relationships" name="Trial balance" sheetId="4" state="visible" r:id="rId4"/>
    <sheet xmlns:r="http://schemas.openxmlformats.org/officeDocument/2006/relationships" name="How to use" sheetId="5" state="visible" r:id="rId5"/>
  </sheets>
  <definedNames>
    <definedName name="ChartCode">'Chart of accounts'!$A$12:$A$83</definedName>
    <definedName name="ChartName">'Chart of accounts'!$B$12:$B$83</definedName>
    <definedName name="ChartType">'Chart of accounts'!$C$12:$C$83</definedName>
    <definedName name="JnlAccount">Journal!$E$11:$E$110</definedName>
    <definedName name="JnlDebit">Journal!$G$11:$G$110</definedName>
    <definedName name="JnlCredit">Journal!$H$11:$H$110</definedName>
    <definedName name="LedType">Ledger!$C$7:$C$78</definedName>
    <definedName name="LedMove">Ledger!$F$7:$F$78</definedName>
  </definedNames>
  <calcPr calcId="124519" fullCalcOnLoad="1"/>
</workbook>
</file>

<file path=xl/styles.xml><?xml version="1.0" encoding="utf-8"?>
<styleSheet xmlns="http://schemas.openxmlformats.org/spreadsheetml/2006/main">
  <numFmts count="2">
    <numFmt numFmtId="164" formatCode="&quot;R&quot; #,##0.00"/>
    <numFmt numFmtId="165" formatCode="DD MMM YYYY"/>
  </numFmts>
  <fonts count="22">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b val="1"/>
      <color rgb="00FFFFFF"/>
      <sz val="8.5"/>
    </font>
    <font>
      <name val="Arial"/>
      <color rgb="000000FF"/>
      <sz val="9.5"/>
    </font>
    <font>
      <name val="Arial"/>
      <color rgb="00191C4A"/>
      <sz val="9.5"/>
    </font>
    <font>
      <name val="Arial"/>
      <color rgb="006B6870"/>
      <sz val="8.5"/>
    </font>
    <font>
      <name val="Arial"/>
      <color rgb="0021759B"/>
      <sz val="8.5"/>
    </font>
    <font>
      <name val="Arial"/>
      <b val="1"/>
      <color rgb="00191C4A"/>
      <sz val="10"/>
    </font>
    <font>
      <name val="Arial"/>
      <b val="1"/>
      <color rgb="00191C4A"/>
      <sz val="11"/>
    </font>
    <font>
      <name val="Arial"/>
      <b val="1"/>
      <color rgb="00FFFFFF"/>
      <sz val="10"/>
    </font>
    <font>
      <name val="Arial"/>
      <color rgb="006B6870"/>
      <sz val="9"/>
    </font>
    <font>
      <name val="Arial"/>
      <b val="1"/>
      <color rgb="00191C4A"/>
      <sz val="10.5"/>
    </font>
    <font>
      <name val="Arial"/>
      <color rgb="00191C4A"/>
      <sz val="9"/>
    </font>
    <font>
      <name val="Arial"/>
      <color rgb="000000FF"/>
      <sz val="10"/>
    </font>
    <font>
      <name val="Arial"/>
      <color rgb="000000FF"/>
      <sz val="9"/>
    </font>
    <font>
      <name val="Arial"/>
      <color rgb="00A32D2D"/>
      <sz val="9"/>
    </font>
    <font>
      <name val="Arial"/>
      <b val="1"/>
      <color rgb="00191C4A"/>
      <sz val="9.5"/>
    </font>
    <font>
      <name val="Arial"/>
      <color rgb="00222222"/>
      <sz val="9.5"/>
    </font>
  </fonts>
  <fills count="6">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s>
  <borders count="14">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top style="thin">
        <color rgb="00191C4A"/>
      </top>
      <bottom style="double">
        <color rgb="00191C4A"/>
      </bottom>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
      <left/>
      <right/>
      <top style="thin">
        <color rgb="00191C4A"/>
      </top>
      <bottom/>
      <diagonal/>
    </border>
    <border>
      <left/>
      <right/>
      <top style="thin">
        <color rgb="00191C4A"/>
      </top>
      <bottom style="double">
        <color rgb="00191C4A"/>
      </bottom>
      <diagonal/>
    </border>
    <border/>
    <border>
      <left style="thin">
        <color rgb="00E0DDD4"/>
      </left>
      <right/>
      <top/>
      <bottom/>
      <diagonal/>
    </border>
    <border>
      <left style="thin">
        <color rgb="00E0DDD4"/>
      </left>
      <right style="thin">
        <color rgb="00E0DDD4"/>
      </right>
      <top/>
      <bottom/>
      <diagonal/>
    </border>
    <border>
      <left style="thin">
        <color rgb="00E0DDD4"/>
      </left>
      <right style="thin">
        <color rgb="00E0DDD4"/>
      </right>
      <top/>
      <bottom style="thin">
        <color rgb="00E0DDD4"/>
      </bottom>
      <diagonal/>
    </border>
  </borders>
  <cellStyleXfs count="1">
    <xf numFmtId="0" fontId="0" fillId="0" borderId="0"/>
  </cellStyleXfs>
  <cellXfs count="57">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top" wrapText="1" indent="1"/>
    </xf>
    <xf numFmtId="0" fontId="6" fillId="2" borderId="2" applyAlignment="1" pivotButton="0" quotePrefix="0" xfId="0">
      <alignment horizontal="center" vertical="center" wrapText="1"/>
    </xf>
    <xf numFmtId="1" fontId="7" fillId="3" borderId="2" applyAlignment="1" pivotButton="0" quotePrefix="0" xfId="0">
      <alignment horizontal="center" vertical="center"/>
    </xf>
    <xf numFmtId="0" fontId="7" fillId="3" borderId="2" applyAlignment="1" pivotButton="0" quotePrefix="0" xfId="0">
      <alignment horizontal="left" vertical="center" indent="1"/>
    </xf>
    <xf numFmtId="0" fontId="7" fillId="3" borderId="2" applyAlignment="1" pivotButton="0" quotePrefix="0" xfId="0">
      <alignment horizontal="center" vertical="center"/>
    </xf>
    <xf numFmtId="49" fontId="8" fillId="4" borderId="2" applyAlignment="1" pivotButton="0" quotePrefix="0" xfId="0">
      <alignment horizontal="center" vertical="center" indent="1"/>
    </xf>
    <xf numFmtId="0" fontId="9" fillId="0" borderId="2" applyAlignment="1" pivotButton="0" quotePrefix="0" xfId="0">
      <alignment vertical="center" wrapText="1" indent="1"/>
    </xf>
    <xf numFmtId="0" fontId="10" fillId="0" borderId="2" applyAlignment="1" pivotButton="0" quotePrefix="0" xfId="0">
      <alignment vertical="center" indent="1"/>
    </xf>
    <xf numFmtId="0" fontId="11" fillId="5" borderId="3" applyAlignment="1" pivotButton="0" quotePrefix="0" xfId="0">
      <alignment vertical="center" indent="1"/>
    </xf>
    <xf numFmtId="0" fontId="0" fillId="5" borderId="3" pivotButton="0" quotePrefix="0" xfId="0"/>
    <xf numFmtId="3" fontId="12" fillId="5" borderId="3" applyAlignment="1" pivotButton="0" quotePrefix="0" xfId="0">
      <alignment horizontal="right" vertical="center" indent="1"/>
    </xf>
    <xf numFmtId="0" fontId="13" fillId="2" borderId="2" applyAlignment="1" pivotButton="0" quotePrefix="0" xfId="0">
      <alignment vertical="center" indent="1"/>
    </xf>
    <xf numFmtId="0" fontId="0" fillId="0" borderId="6" pivotButton="0" quotePrefix="0" xfId="0"/>
    <xf numFmtId="0" fontId="0" fillId="0" borderId="7" pivotButton="0" quotePrefix="0" xfId="0"/>
    <xf numFmtId="0" fontId="14" fillId="0" borderId="0" applyAlignment="1" pivotButton="0" quotePrefix="0" xfId="0">
      <alignment vertical="center" wrapText="1" indent="1"/>
    </xf>
    <xf numFmtId="164" fontId="15" fillId="4" borderId="2" applyAlignment="1" pivotButton="0" quotePrefix="0" xfId="0">
      <alignment horizontal="right" vertical="center" indent="1"/>
    </xf>
    <xf numFmtId="49" fontId="15" fillId="4" borderId="2" applyAlignment="1" pivotButton="0" quotePrefix="0" xfId="0">
      <alignment horizontal="center" vertical="center" indent="1"/>
    </xf>
    <xf numFmtId="0" fontId="0" fillId="4" borderId="2" pivotButton="0" quotePrefix="0" xfId="0"/>
    <xf numFmtId="0" fontId="9" fillId="0" borderId="2" applyAlignment="1" pivotButton="0" quotePrefix="0" xfId="0">
      <alignment horizontal="center" vertical="center"/>
    </xf>
    <xf numFmtId="165" fontId="7" fillId="3" borderId="2" applyAlignment="1" pivotButton="0" quotePrefix="0" xfId="0">
      <alignment horizontal="center" vertical="center"/>
    </xf>
    <xf numFmtId="1" fontId="16" fillId="4" borderId="2" applyAlignment="1" pivotButton="0" quotePrefix="0" xfId="0">
      <alignment horizontal="center" vertical="center" indent="1"/>
    </xf>
    <xf numFmtId="164" fontId="17" fillId="3" borderId="2" applyAlignment="1" pivotButton="0" quotePrefix="0" xfId="0">
      <alignment horizontal="right" vertical="center" indent="1"/>
    </xf>
    <xf numFmtId="0" fontId="18" fillId="3" borderId="2" applyAlignment="1" pivotButton="0" quotePrefix="0" xfId="0">
      <alignment horizontal="center" vertical="center"/>
    </xf>
    <xf numFmtId="49" fontId="19" fillId="4" borderId="2" applyAlignment="1" pivotButton="0" quotePrefix="0" xfId="0">
      <alignment horizontal="center" vertical="center" indent="1"/>
    </xf>
    <xf numFmtId="164" fontId="12" fillId="5" borderId="3" applyAlignment="1" pivotButton="0" quotePrefix="0" xfId="0">
      <alignment horizontal="right" vertical="center" indent="1"/>
    </xf>
    <xf numFmtId="49" fontId="11" fillId="5" borderId="3" applyAlignment="1" pivotButton="0" quotePrefix="0" xfId="0">
      <alignment horizontal="center" vertical="center"/>
    </xf>
    <xf numFmtId="0" fontId="0" fillId="0" borderId="9" pivotButton="0" quotePrefix="0" xfId="0"/>
    <xf numFmtId="1" fontId="8" fillId="4" borderId="2" applyAlignment="1" pivotButton="0" quotePrefix="0" xfId="0">
      <alignment horizontal="center" vertical="center" indent="1"/>
    </xf>
    <xf numFmtId="49" fontId="8" fillId="4" borderId="2" applyAlignment="1" pivotButton="0" quotePrefix="0" xfId="0">
      <alignment horizontal="left" vertical="center" indent="1"/>
    </xf>
    <xf numFmtId="164" fontId="8" fillId="4" borderId="2" applyAlignment="1" pivotButton="0" quotePrefix="0" xfId="0">
      <alignment horizontal="right" vertical="center" indent="1"/>
    </xf>
    <xf numFmtId="164" fontId="20" fillId="4" borderId="2" applyAlignment="1" pivotButton="0" quotePrefix="0" xfId="0">
      <alignment horizontal="right" vertical="center" indent="1"/>
    </xf>
    <xf numFmtId="0" fontId="20" fillId="0" borderId="0" applyAlignment="1" pivotButton="0" quotePrefix="0" xfId="0">
      <alignment vertical="center" indent="1"/>
    </xf>
    <xf numFmtId="49" fontId="11" fillId="4" borderId="2" applyAlignment="1" pivotButton="0" quotePrefix="0" xfId="0">
      <alignment horizontal="center" vertical="center" indent="1"/>
    </xf>
    <xf numFmtId="0" fontId="11" fillId="0" borderId="0" applyAlignment="1" pivotButton="0" quotePrefix="0" xfId="0">
      <alignment vertical="center" indent="1"/>
    </xf>
    <xf numFmtId="49" fontId="12" fillId="4" borderId="2" applyAlignment="1" pivotButton="0" quotePrefix="0" xfId="0">
      <alignment horizontal="center" vertical="center" indent="1"/>
    </xf>
    <xf numFmtId="0" fontId="13" fillId="2" borderId="10" applyAlignment="1" pivotButton="0" quotePrefix="0" xfId="0">
      <alignment vertical="center" indent="1"/>
    </xf>
    <xf numFmtId="0" fontId="0" fillId="2" borderId="10" pivotButton="0" quotePrefix="0" xfId="0"/>
    <xf numFmtId="164" fontId="11" fillId="4" borderId="2" applyAlignment="1" pivotButton="0" quotePrefix="0" xfId="0">
      <alignment horizontal="right" vertical="center" indent="1"/>
    </xf>
    <xf numFmtId="49" fontId="20" fillId="4" borderId="2" applyAlignment="1" pivotButton="0" quotePrefix="0" xfId="0">
      <alignment horizontal="center" vertical="center" wrapText="1"/>
    </xf>
    <xf numFmtId="0" fontId="20" fillId="0" borderId="2" applyAlignment="1" pivotButton="0" quotePrefix="0" xfId="0">
      <alignment vertical="top" wrapText="1" indent="1"/>
    </xf>
    <xf numFmtId="0" fontId="21" fillId="0" borderId="2" applyAlignment="1" pivotButton="0" quotePrefix="0" xfId="0">
      <alignment vertical="top" wrapText="1" indent="1"/>
    </xf>
    <xf numFmtId="0" fontId="0" fillId="0" borderId="2" pivotButton="0" quotePrefix="0" xfId="0"/>
    <xf numFmtId="0" fontId="20" fillId="0" borderId="2" applyAlignment="1" pivotButton="0" quotePrefix="0" xfId="0">
      <alignment vertical="center" indent="1"/>
    </xf>
    <xf numFmtId="0" fontId="21" fillId="0" borderId="2" applyAlignment="1" pivotButton="0" quotePrefix="0" xfId="0">
      <alignment horizontal="center" vertical="center"/>
    </xf>
    <xf numFmtId="0" fontId="14" fillId="0" borderId="2" applyAlignment="1" pivotButton="0" quotePrefix="0" xfId="0">
      <alignment vertical="center" wrapText="1" indent="1"/>
    </xf>
    <xf numFmtId="0" fontId="20" fillId="0" borderId="2" applyAlignment="1" pivotButton="0" quotePrefix="0" xfId="0">
      <alignment vertical="center" wrapText="1" indent="1"/>
    </xf>
    <xf numFmtId="0" fontId="21" fillId="0" borderId="2" applyAlignment="1" pivotButton="0" quotePrefix="0" xfId="0">
      <alignment vertical="center" indent="1"/>
    </xf>
    <xf numFmtId="164" fontId="20" fillId="0" borderId="2" applyAlignment="1" pivotButton="0" quotePrefix="0" xfId="0">
      <alignment horizontal="right" vertical="center" indent="1"/>
    </xf>
    <xf numFmtId="0" fontId="0" fillId="0" borderId="12" pivotButton="0" quotePrefix="0" xfId="0"/>
    <xf numFmtId="0" fontId="0" fillId="0" borderId="13" pivotButton="0" quotePrefix="0" xfId="0"/>
  </cellXfs>
  <cellStyles count="1">
    <cellStyle name="Normal" xfId="0" builtinId="0" hidden="0"/>
  </cellStyles>
  <dxfs count="3">
    <dxf>
      <font>
        <name val="Arial"/>
        <b val="1"/>
        <color rgb="001D9E75"/>
        <sz val="11"/>
      </font>
      <fill>
        <patternFill patternType="solid">
          <fgColor rgb="00E4F3EC"/>
        </patternFill>
      </fill>
    </dxf>
    <dxf>
      <font>
        <name val="Arial"/>
        <b val="1"/>
        <color rgb="00A32D2D"/>
        <sz val="11"/>
      </font>
      <fill>
        <patternFill patternType="solid">
          <fgColor rgb="00F6E5E5"/>
        </patternFill>
      </fill>
    </dxf>
    <dxf>
      <font>
        <name val="Arial"/>
        <b val="1"/>
        <color rgb="00A32D2D"/>
        <sz val="9"/>
      </font>
      <fill>
        <patternFill patternType="solid">
          <fgColor rgb="00F6E5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E89"/>
  <sheetViews>
    <sheetView showGridLines="0" workbookViewId="0">
      <pane ySplit="11" topLeftCell="A12" activePane="bottomLeft" state="frozen"/>
      <selection pane="bottomLeft" activeCell="A1" sqref="A1"/>
    </sheetView>
  </sheetViews>
  <sheetFormatPr baseColWidth="8" defaultRowHeight="15"/>
  <cols>
    <col width="10" customWidth="1" min="1" max="1"/>
    <col width="52" customWidth="1" min="2" max="2"/>
    <col width="14" customWidth="1" min="3" max="3"/>
    <col width="15" customWidth="1" min="4" max="4"/>
    <col width="54" customWidth="1" min="5" max="5"/>
  </cols>
  <sheetData>
    <row r="1" ht="26" customHeight="1">
      <c r="A1" s="1" t="inlineStr">
        <is>
          <t>CHART OF ACCOUNTS</t>
        </is>
      </c>
    </row>
    <row r="2" ht="14" customHeight="1">
      <c r="A2" s="2" t="inlineStr">
        <is>
          <t>Every account this business posts to, with its code, its type and what belongs in it.</t>
        </is>
      </c>
    </row>
    <row r="3" ht="4" customHeight="1">
      <c r="A3" s="3" t="n"/>
      <c r="B3" s="3" t="n"/>
      <c r="C3" s="3" t="n"/>
      <c r="D3" s="3" t="n"/>
      <c r="E3" s="3" t="n"/>
    </row>
    <row r="4" ht="15" customHeight="1">
      <c r="A4" s="4" t="inlineStr">
        <is>
          <t>[YOUR COMPANY NAME]</t>
        </is>
      </c>
      <c r="D4" s="5" t="inlineStr">
        <is>
          <t>[ Insert your logo in the space above ]</t>
        </is>
      </c>
    </row>
    <row r="5" ht="15" customHeight="1">
      <c r="A5" s="6" t="inlineStr">
        <is>
          <t>Reg No: [XXXX/XXXXXX/XX]</t>
        </is>
      </c>
      <c r="D5" s="5" t="inlineStr">
        <is>
          <t>VAT No: [4XXXXXXXXX] (if VAT registered)</t>
        </is>
      </c>
    </row>
    <row r="6" ht="15" customHeight="1">
      <c r="A6" s="6" t="inlineStr">
        <is>
          <t>[email@yourbusiness.co.za]</t>
        </is>
      </c>
      <c r="D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The account names are the same as the ones used on the profit and loss statement (B7) and the balance sheet (B11), so the three agree without any rework. Change a name here and it changes on the journal dropdown, the ledger and the trial balance at the same time.</t>
        </is>
      </c>
    </row>
    <row r="10" ht="29" customHeight="1">
      <c r="A10" s="7" t="inlineStr">
        <is>
          <t>Note: The code blocks: 1000 assets, 2000 liabilities, 3000 equity, 4000 income, 5000 cost of sales, 6000 operating expenses, 7000 finance costs and tax. Keep new accounts inside the right block and your reports stay in the right order.</t>
        </is>
      </c>
    </row>
    <row r="11" ht="26" customHeight="1">
      <c r="A11" s="8" t="inlineStr">
        <is>
          <t>CODE</t>
        </is>
      </c>
      <c r="B11" s="8" t="inlineStr">
        <is>
          <t>ACCOUNT NAME</t>
        </is>
      </c>
      <c r="C11" s="8" t="inlineStr">
        <is>
          <t>TYPE</t>
        </is>
      </c>
      <c r="D11" s="8" t="inlineStr">
        <is>
          <t>NORMAL BALANCE</t>
        </is>
      </c>
      <c r="E11" s="8" t="inlineStr">
        <is>
          <t>WHAT BELONGS IN THIS ACCOUNT</t>
        </is>
      </c>
    </row>
    <row r="12" ht="30" customHeight="1">
      <c r="A12" s="9" t="n">
        <v>1000</v>
      </c>
      <c r="B12" s="10" t="inlineStr">
        <is>
          <t>Cash in the bank</t>
        </is>
      </c>
      <c r="C12" s="11" t="inlineStr">
        <is>
          <t>Asset</t>
        </is>
      </c>
      <c r="D12" s="12">
        <f>IF(C12="","",IF(OR(C12="Asset",C12="Expense"),"Debit","Credit"))</f>
        <v/>
      </c>
      <c r="E12" s="13" t="inlineStr">
        <is>
          <t>One line per bank account. With petty cash it makes up Cash in the bank and petty cash on the balance sheet (B11).</t>
        </is>
      </c>
    </row>
    <row r="13" ht="30" customHeight="1">
      <c r="A13" s="9" t="n">
        <v>1010</v>
      </c>
      <c r="B13" s="10" t="inlineStr">
        <is>
          <t>Petty cash</t>
        </is>
      </c>
      <c r="C13" s="11" t="inlineStr">
        <is>
          <t>Asset</t>
        </is>
      </c>
      <c r="D13" s="12">
        <f>IF(C13="","",IF(OR(C13="Asset",C13="Expense"),"Debit","Credit"))</f>
        <v/>
      </c>
      <c r="E13" s="13" t="inlineStr">
        <is>
          <t>The cash box. Count it and write the count down at the end of every month.</t>
        </is>
      </c>
    </row>
    <row r="14" ht="30" customHeight="1">
      <c r="A14" s="9" t="n">
        <v>1100</v>
      </c>
      <c r="B14" s="10" t="inlineStr">
        <is>
          <t>Trade debtors</t>
        </is>
      </c>
      <c r="C14" s="11" t="inlineStr">
        <is>
          <t>Asset</t>
        </is>
      </c>
      <c r="D14" s="12">
        <f>IF(C14="","",IF(OR(C14="Asset",C14="Expense"),"Debit","Credit"))</f>
        <v/>
      </c>
      <c r="E14" s="13" t="inlineStr">
        <is>
          <t>Customers who owe you. The statement of account (B3) is the detail behind this one balance.</t>
        </is>
      </c>
    </row>
    <row r="15" ht="30" customHeight="1">
      <c r="A15" s="9" t="n">
        <v>1110</v>
      </c>
      <c r="B15" s="10" t="inlineStr">
        <is>
          <t>Provision for bad debts</t>
        </is>
      </c>
      <c r="C15" s="11" t="inlineStr">
        <is>
          <t>Asset</t>
        </is>
      </c>
      <c r="D15" s="12">
        <f>IF(C15="","",IF(OR(C15="Asset",C15="Expense"),"Debit","Credit"))</f>
        <v/>
      </c>
      <c r="E15" s="13" t="inlineStr">
        <is>
          <t>A negative asset. Credit it and debit bad debts written off. Never simply delete the original invoice.</t>
        </is>
      </c>
    </row>
    <row r="16" ht="20" customHeight="1">
      <c r="A16" s="9" t="n">
        <v>1200</v>
      </c>
      <c r="B16" s="10" t="inlineStr">
        <is>
          <t>Stock and work in progress at cost</t>
        </is>
      </c>
      <c r="C16" s="11" t="inlineStr">
        <is>
          <t>Asset</t>
        </is>
      </c>
      <c r="D16" s="12">
        <f>IF(C16="","",IF(OR(C16="Asset",C16="Expense"),"Debit","Credit"))</f>
        <v/>
      </c>
      <c r="E16" s="13" t="inlineStr">
        <is>
          <t>At what you paid, from an actual count, not at selling price.</t>
        </is>
      </c>
    </row>
    <row r="17" ht="30" customHeight="1">
      <c r="A17" s="9" t="n">
        <v>1300</v>
      </c>
      <c r="B17" s="10" t="inlineStr">
        <is>
          <t>Prepaid expenses</t>
        </is>
      </c>
      <c r="C17" s="11" t="inlineStr">
        <is>
          <t>Asset</t>
        </is>
      </c>
      <c r="D17" s="12">
        <f>IF(C17="","",IF(OR(C17="Asset",C17="Expense"),"Debit","Credit"))</f>
        <v/>
      </c>
      <c r="E17" s="13" t="inlineStr">
        <is>
          <t>Paid this year, belongs to next year. Insurance paid twelve months ahead is the usual one.</t>
        </is>
      </c>
    </row>
    <row r="18" ht="30" customHeight="1">
      <c r="A18" s="9" t="n">
        <v>1400</v>
      </c>
      <c r="B18" s="10" t="inlineStr">
        <is>
          <t>VAT input, on purchases</t>
        </is>
      </c>
      <c r="C18" s="11" t="inlineStr">
        <is>
          <t>Asset</t>
        </is>
      </c>
      <c r="D18" s="12">
        <f>IF(C18="","",IF(OR(C18="Asset",C18="Expense"),"Debit","Credit"))</f>
        <v/>
      </c>
      <c r="E18" s="13" t="inlineStr">
        <is>
          <t>Only if you are registered for VAT. VAT your suppliers charged you, which you may claim back. Nets off against VAT output at the end of the VAT period.</t>
        </is>
      </c>
    </row>
    <row r="19" ht="20" customHeight="1">
      <c r="A19" s="9" t="n">
        <v>1500</v>
      </c>
      <c r="B19" s="10" t="inlineStr">
        <is>
          <t>Property, plant and equipment at cost</t>
        </is>
      </c>
      <c r="C19" s="11" t="inlineStr">
        <is>
          <t>Asset</t>
        </is>
      </c>
      <c r="D19" s="12">
        <f>IF(C19="","",IF(OR(C19="Asset",C19="Expense"),"Debit","Credit"))</f>
        <v/>
      </c>
      <c r="E19" s="13" t="inlineStr">
        <is>
          <t>What you paid for it, not what you think it is worth now.</t>
        </is>
      </c>
    </row>
    <row r="20" ht="30" customHeight="1">
      <c r="A20" s="9" t="n">
        <v>1510</v>
      </c>
      <c r="B20" s="10" t="inlineStr">
        <is>
          <t>Accumulated depreciation, property plant and equipment</t>
        </is>
      </c>
      <c r="C20" s="11" t="inlineStr">
        <is>
          <t>Asset</t>
        </is>
      </c>
      <c r="D20" s="12">
        <f>IF(C20="","",IF(OR(C20="Asset",C20="Expense"),"Debit","Credit"))</f>
        <v/>
      </c>
      <c r="E20" s="13" t="inlineStr">
        <is>
          <t>A negative asset. It grows by a credit every time you post depreciation.</t>
        </is>
      </c>
    </row>
    <row r="21" ht="20" customHeight="1">
      <c r="A21" s="9" t="n">
        <v>1600</v>
      </c>
      <c r="B21" s="10" t="inlineStr">
        <is>
          <t>Vehicles at cost</t>
        </is>
      </c>
      <c r="C21" s="11" t="inlineStr">
        <is>
          <t>Asset</t>
        </is>
      </c>
      <c r="D21" s="12">
        <f>IF(C21="","",IF(OR(C21="Asset",C21="Expense"),"Debit","Credit"))</f>
        <v/>
      </c>
      <c r="E21" s="13" t="inlineStr">
        <is>
          <t>One line per vehicle if it helps you.</t>
        </is>
      </c>
    </row>
    <row r="22" ht="20" customHeight="1">
      <c r="A22" s="9" t="n">
        <v>1610</v>
      </c>
      <c r="B22" s="10" t="inlineStr">
        <is>
          <t>Accumulated depreciation on vehicles</t>
        </is>
      </c>
      <c r="C22" s="11" t="inlineStr">
        <is>
          <t>Asset</t>
        </is>
      </c>
      <c r="D22" s="12">
        <f>IF(C22="","",IF(OR(C22="Asset",C22="Expense"),"Debit","Credit"))</f>
        <v/>
      </c>
      <c r="E22" s="13" t="inlineStr">
        <is>
          <t>A negative asset.</t>
        </is>
      </c>
    </row>
    <row r="23" ht="30" customHeight="1">
      <c r="A23" s="9" t="n">
        <v>1700</v>
      </c>
      <c r="B23" s="10" t="inlineStr">
        <is>
          <t>Intangible assets purchased</t>
        </is>
      </c>
      <c r="C23" s="11" t="inlineStr">
        <is>
          <t>Asset</t>
        </is>
      </c>
      <c r="D23" s="12">
        <f>IF(C23="","",IF(OR(C23="Asset",C23="Expense"),"Debit","Credit"))</f>
        <v/>
      </c>
      <c r="E23" s="13" t="inlineStr">
        <is>
          <t>Only what you actually paid for, such as goodwill bought with a business. A brand you built yourself is not an asset.</t>
        </is>
      </c>
    </row>
    <row r="24" ht="30" customHeight="1">
      <c r="A24" s="9" t="n">
        <v>1800</v>
      </c>
      <c r="B24" s="10" t="inlineStr">
        <is>
          <t>Long term investments and loans made</t>
        </is>
      </c>
      <c r="C24" s="11" t="inlineStr">
        <is>
          <t>Asset</t>
        </is>
      </c>
      <c r="D24" s="12">
        <f>IF(C24="","",IF(OR(C24="Asset",C24="Expense"),"Debit","Credit"))</f>
        <v/>
      </c>
      <c r="E24" s="13" t="inlineStr">
        <is>
          <t>Money lent out or invested that will not come back within twelve months.</t>
        </is>
      </c>
    </row>
    <row r="25" ht="20" customHeight="1">
      <c r="A25" s="9" t="n">
        <v>2000</v>
      </c>
      <c r="B25" s="10" t="inlineStr">
        <is>
          <t>Bank overdraft</t>
        </is>
      </c>
      <c r="C25" s="11" t="inlineStr">
        <is>
          <t>Liability</t>
        </is>
      </c>
      <c r="D25" s="12">
        <f>IF(C25="","",IF(OR(C25="Asset",C25="Expense"),"Debit","Credit"))</f>
        <v/>
      </c>
      <c r="E25" s="13" t="inlineStr">
        <is>
          <t>Repayable on demand, so it is always a current liability.</t>
        </is>
      </c>
    </row>
    <row r="26" ht="20" customHeight="1">
      <c r="A26" s="9" t="n">
        <v>2100</v>
      </c>
      <c r="B26" s="10" t="inlineStr">
        <is>
          <t>Trade creditors</t>
        </is>
      </c>
      <c r="C26" s="11" t="inlineStr">
        <is>
          <t>Liability</t>
        </is>
      </c>
      <c r="D26" s="12">
        <f>IF(C26="","",IF(OR(C26="Asset",C26="Expense"),"Debit","Credit"))</f>
        <v/>
      </c>
      <c r="E26" s="13" t="inlineStr">
        <is>
          <t>Supplier invoices received and not yet paid.</t>
        </is>
      </c>
    </row>
    <row r="27" ht="30" customHeight="1">
      <c r="A27" s="9" t="n">
        <v>2200</v>
      </c>
      <c r="B27" s="10" t="inlineStr">
        <is>
          <t>VAT output, on sales</t>
        </is>
      </c>
      <c r="C27" s="11" t="inlineStr">
        <is>
          <t>Liability</t>
        </is>
      </c>
      <c r="D27" s="12">
        <f>IF(C27="","",IF(OR(C27="Asset",C27="Expense"),"Debit","Credit"))</f>
        <v/>
      </c>
      <c r="E27" s="13" t="inlineStr">
        <is>
          <t>VAT you charged your customers. It was never your money: you are holding it for SARS.</t>
        </is>
      </c>
    </row>
    <row r="28" ht="30" customHeight="1">
      <c r="A28" s="9" t="n">
        <v>2210</v>
      </c>
      <c r="B28" s="10" t="inlineStr">
        <is>
          <t>VAT payable to SARS</t>
        </is>
      </c>
      <c r="C28" s="11" t="inlineStr">
        <is>
          <t>Liability</t>
        </is>
      </c>
      <c r="D28" s="12">
        <f>IF(C28="","",IF(OR(C28="Asset",C28="Expense"),"Debit","Credit"))</f>
        <v/>
      </c>
      <c r="E28" s="13" t="inlineStr">
        <is>
          <t>At the end of each VAT period, move output VAT and input VAT into this account. What is left is what you pay SARS, or what SARS owes you.</t>
        </is>
      </c>
    </row>
    <row r="29" ht="20" customHeight="1">
      <c r="A29" s="9" t="n">
        <v>2300</v>
      </c>
      <c r="B29" s="10" t="inlineStr">
        <is>
          <t>PAYE, UIF and SDL payable to SARS</t>
        </is>
      </c>
      <c r="C29" s="11" t="inlineStr">
        <is>
          <t>Liability</t>
        </is>
      </c>
      <c r="D29" s="12">
        <f>IF(C29="","",IF(OR(C29="Asset",C29="Expense"),"Debit","Credit"))</f>
        <v/>
      </c>
      <c r="E29" s="13" t="inlineStr">
        <is>
          <t>Due by the 7th of the following month on an EMP201.</t>
        </is>
      </c>
    </row>
    <row r="30" ht="20" customHeight="1">
      <c r="A30" s="9" t="n">
        <v>2400</v>
      </c>
      <c r="B30" s="10" t="inlineStr">
        <is>
          <t>Income tax payable</t>
        </is>
      </c>
      <c r="C30" s="11" t="inlineStr">
        <is>
          <t>Liability</t>
        </is>
      </c>
      <c r="D30" s="12">
        <f>IF(C30="","",IF(OR(C30="Asset",C30="Expense"),"Debit","Credit"))</f>
        <v/>
      </c>
      <c r="E30" s="13" t="inlineStr">
        <is>
          <t>Provisional tax already paid is a debit against this account.</t>
        </is>
      </c>
    </row>
    <row r="31" ht="30" customHeight="1">
      <c r="A31" s="9" t="n">
        <v>2500</v>
      </c>
      <c r="B31" s="10" t="inlineStr">
        <is>
          <t>Accrued expenses</t>
        </is>
      </c>
      <c r="C31" s="11" t="inlineStr">
        <is>
          <t>Liability</t>
        </is>
      </c>
      <c r="D31" s="12">
        <f>IF(C31="","",IF(OR(C31="Asset",C31="Expense"),"Debit","Credit"))</f>
        <v/>
      </c>
      <c r="E31" s="13" t="inlineStr">
        <is>
          <t>Costs run up but not yet invoiced to you, such as December wages paid in January.</t>
        </is>
      </c>
    </row>
    <row r="32" ht="30" customHeight="1">
      <c r="A32" s="9" t="n">
        <v>2600</v>
      </c>
      <c r="B32" s="10" t="inlineStr">
        <is>
          <t>Deposits received in advance</t>
        </is>
      </c>
      <c r="C32" s="11" t="inlineStr">
        <is>
          <t>Liability</t>
        </is>
      </c>
      <c r="D32" s="12">
        <f>IF(C32="","",IF(OR(C32="Asset",C32="Expense"),"Debit","Credit"))</f>
        <v/>
      </c>
      <c r="E32" s="13" t="inlineStr">
        <is>
          <t>Customer money for work you have not done yet. It is a liability until you have earned it.</t>
        </is>
      </c>
    </row>
    <row r="33" ht="20" customHeight="1">
      <c r="A33" s="9" t="n">
        <v>2700</v>
      </c>
      <c r="B33" s="10" t="inlineStr">
        <is>
          <t>Current portion of long term loans</t>
        </is>
      </c>
      <c r="C33" s="11" t="inlineStr">
        <is>
          <t>Liability</t>
        </is>
      </c>
      <c r="D33" s="12">
        <f>IF(C33="","",IF(OR(C33="Asset",C33="Expense"),"Debit","Credit"))</f>
        <v/>
      </c>
      <c r="E33" s="13" t="inlineStr">
        <is>
          <t>The next twelve months of capital instalments on every loan.</t>
        </is>
      </c>
    </row>
    <row r="34" ht="20" customHeight="1">
      <c r="A34" s="9" t="n">
        <v>2800</v>
      </c>
      <c r="B34" s="10" t="inlineStr">
        <is>
          <t>Bank loans, the portion due after twelve months</t>
        </is>
      </c>
      <c r="C34" s="11" t="inlineStr">
        <is>
          <t>Liability</t>
        </is>
      </c>
      <c r="D34" s="12">
        <f>IF(C34="","",IF(OR(C34="Asset",C34="Expense"),"Debit","Credit"))</f>
        <v/>
      </c>
      <c r="E34" s="13" t="inlineStr">
        <is>
          <t>The rest of the loan. Your loan statement shows the split.</t>
        </is>
      </c>
    </row>
    <row r="35" ht="30" customHeight="1">
      <c r="A35" s="9" t="n">
        <v>2810</v>
      </c>
      <c r="B35" s="10" t="inlineStr">
        <is>
          <t>Instalment sale and asset finance, due after twelve months</t>
        </is>
      </c>
      <c r="C35" s="11" t="inlineStr">
        <is>
          <t>Liability</t>
        </is>
      </c>
      <c r="D35" s="12">
        <f>IF(C35="","",IF(OR(C35="Asset",C35="Expense"),"Debit","Credit"))</f>
        <v/>
      </c>
      <c r="E35" s="13" t="inlineStr">
        <is>
          <t>Vehicle and equipment finance. Interest goes to the finance cost accounts, not here.</t>
        </is>
      </c>
    </row>
    <row r="36" ht="30" customHeight="1">
      <c r="A36" s="9" t="n">
        <v>2900</v>
      </c>
      <c r="B36" s="10" t="inlineStr">
        <is>
          <t>Shareholder or owner loans, long term</t>
        </is>
      </c>
      <c r="C36" s="11" t="inlineStr">
        <is>
          <t>Liability</t>
        </is>
      </c>
      <c r="D36" s="12">
        <f>IF(C36="","",IF(OR(C36="Asset",C36="Expense"),"Debit","Credit"))</f>
        <v/>
      </c>
      <c r="E36" s="13" t="inlineStr">
        <is>
          <t>Money the owner lent the business. It is not equity. Keep a written loan agreement.</t>
        </is>
      </c>
    </row>
    <row r="37" ht="20" customHeight="1">
      <c r="A37" s="9" t="n">
        <v>2950</v>
      </c>
      <c r="B37" s="10" t="inlineStr">
        <is>
          <t>Other current liabilities</t>
        </is>
      </c>
      <c r="C37" s="11" t="inlineStr">
        <is>
          <t>Liability</t>
        </is>
      </c>
      <c r="D37" s="12">
        <f>IF(C37="","",IF(OR(C37="Asset",C37="Expense"),"Debit","Credit"))</f>
        <v/>
      </c>
      <c r="E37" s="13" t="inlineStr">
        <is>
          <t>Anything that fits nowhere else.</t>
        </is>
      </c>
    </row>
    <row r="38" ht="20" customHeight="1">
      <c r="A38" s="9" t="n">
        <v>3000</v>
      </c>
      <c r="B38" s="10" t="inlineStr">
        <is>
          <t>Share capital or owner's capital contributed</t>
        </is>
      </c>
      <c r="C38" s="11" t="inlineStr">
        <is>
          <t>Equity</t>
        </is>
      </c>
      <c r="D38" s="12">
        <f>IF(C38="","",IF(OR(C38="Asset",C38="Expense"),"Debit","Credit"))</f>
        <v/>
      </c>
      <c r="E38" s="13" t="inlineStr">
        <is>
          <t>Money the owners put in and did not take back out.</t>
        </is>
      </c>
    </row>
    <row r="39" ht="30" customHeight="1">
      <c r="A39" s="9" t="n">
        <v>3100</v>
      </c>
      <c r="B39" s="10" t="inlineStr">
        <is>
          <t>Retained earnings brought forward</t>
        </is>
      </c>
      <c r="C39" s="11" t="inlineStr">
        <is>
          <t>Equity</t>
        </is>
      </c>
      <c r="D39" s="12">
        <f>IF(C39="","",IF(OR(C39="Asset",C39="Expense"),"Debit","Credit"))</f>
        <v/>
      </c>
      <c r="E39" s="13" t="inlineStr">
        <is>
          <t>Every year's profit since the business started, less every year's losses and distributions.</t>
        </is>
      </c>
    </row>
    <row r="40" ht="30" customHeight="1">
      <c r="A40" s="9" t="n">
        <v>3200</v>
      </c>
      <c r="B40" s="10" t="inlineStr">
        <is>
          <t>Drawings or dividends paid</t>
        </is>
      </c>
      <c r="C40" s="11" t="inlineStr">
        <is>
          <t>Equity</t>
        </is>
      </c>
      <c r="D40" s="12">
        <f>IF(C40="","",IF(OR(C40="Asset",C40="Expense"),"Debit","Credit"))</f>
        <v/>
      </c>
      <c r="E40" s="13" t="inlineStr">
        <is>
          <t>Debit this when the owner takes money out. It is not an expense and it never touches the profit and loss statement. A dividend needs the solvency and liquidity test in section 4 of the Companies Act.</t>
        </is>
      </c>
    </row>
    <row r="41" ht="20" customHeight="1">
      <c r="A41" s="9" t="n">
        <v>4000</v>
      </c>
      <c r="B41" s="10" t="inlineStr">
        <is>
          <t>Product sales</t>
        </is>
      </c>
      <c r="C41" s="11" t="inlineStr">
        <is>
          <t>Income</t>
        </is>
      </c>
      <c r="D41" s="12">
        <f>IF(C41="","",IF(OR(C41="Asset",C41="Expense"),"Debit","Credit"))</f>
        <v/>
      </c>
      <c r="E41" s="13" t="inlineStr">
        <is>
          <t>Excluding VAT. The VAT goes to VAT output.</t>
        </is>
      </c>
    </row>
    <row r="42" ht="20" customHeight="1">
      <c r="A42" s="9" t="n">
        <v>4100</v>
      </c>
      <c r="B42" s="10" t="inlineStr">
        <is>
          <t>Service income</t>
        </is>
      </c>
      <c r="C42" s="11" t="inlineStr">
        <is>
          <t>Income</t>
        </is>
      </c>
      <c r="D42" s="12">
        <f>IF(C42="","",IF(OR(C42="Asset",C42="Expense"),"Debit","Credit"))</f>
        <v/>
      </c>
      <c r="E42" s="13" t="inlineStr">
        <is>
          <t>Excluding VAT.</t>
        </is>
      </c>
    </row>
    <row r="43" ht="20" customHeight="1">
      <c r="A43" s="9" t="n">
        <v>4200</v>
      </c>
      <c r="B43" s="10" t="inlineStr">
        <is>
          <t>Contract and project income</t>
        </is>
      </c>
      <c r="C43" s="11" t="inlineStr">
        <is>
          <t>Income</t>
        </is>
      </c>
      <c r="D43" s="12">
        <f>IF(C43="","",IF(OR(C43="Asset",C43="Expense"),"Debit","Credit"))</f>
        <v/>
      </c>
      <c r="E43" s="13" t="inlineStr">
        <is>
          <t>Excluding VAT.</t>
        </is>
      </c>
    </row>
    <row r="44" ht="20" customHeight="1">
      <c r="A44" s="9" t="n">
        <v>4300</v>
      </c>
      <c r="B44" s="10" t="inlineStr">
        <is>
          <t>Retainer and subscription income</t>
        </is>
      </c>
      <c r="C44" s="11" t="inlineStr">
        <is>
          <t>Income</t>
        </is>
      </c>
      <c r="D44" s="12">
        <f>IF(C44="","",IF(OR(C44="Asset",C44="Expense"),"Debit","Credit"))</f>
        <v/>
      </c>
      <c r="E44" s="13" t="inlineStr">
        <is>
          <t>Excluding VAT.</t>
        </is>
      </c>
    </row>
    <row r="45" ht="20" customHeight="1">
      <c r="A45" s="9" t="n">
        <v>4900</v>
      </c>
      <c r="B45" s="10" t="inlineStr">
        <is>
          <t>Other operating income</t>
        </is>
      </c>
      <c r="C45" s="11" t="inlineStr">
        <is>
          <t>Income</t>
        </is>
      </c>
      <c r="D45" s="12">
        <f>IF(C45="","",IF(OR(C45="Asset",C45="Expense"),"Debit","Credit"))</f>
        <v/>
      </c>
      <c r="E45" s="13" t="inlineStr">
        <is>
          <t>Commission, rebates, rental.</t>
        </is>
      </c>
    </row>
    <row r="46" ht="20" customHeight="1">
      <c r="A46" s="9" t="n">
        <v>5000</v>
      </c>
      <c r="B46" s="10" t="inlineStr">
        <is>
          <t>Stock and materials used</t>
        </is>
      </c>
      <c r="C46" s="11" t="inlineStr">
        <is>
          <t>Expense</t>
        </is>
      </c>
      <c r="D46" s="12">
        <f>IF(C46="","",IF(OR(C46="Asset",C46="Expense"),"Debit","Credit"))</f>
        <v/>
      </c>
      <c r="E46" s="13" t="inlineStr">
        <is>
          <t>Cost of sales.</t>
        </is>
      </c>
    </row>
    <row r="47" ht="20" customHeight="1">
      <c r="A47" s="9" t="n">
        <v>5100</v>
      </c>
      <c r="B47" s="10" t="inlineStr">
        <is>
          <t>Direct labour and subcontractors</t>
        </is>
      </c>
      <c r="C47" s="11" t="inlineStr">
        <is>
          <t>Expense</t>
        </is>
      </c>
      <c r="D47" s="12">
        <f>IF(C47="","",IF(OR(C47="Asset",C47="Expense"),"Debit","Credit"))</f>
        <v/>
      </c>
      <c r="E47" s="13" t="inlineStr">
        <is>
          <t>Cost of sales.</t>
        </is>
      </c>
    </row>
    <row r="48" ht="20" customHeight="1">
      <c r="A48" s="9" t="n">
        <v>5200</v>
      </c>
      <c r="B48" s="10" t="inlineStr">
        <is>
          <t>Delivery, courier and logistics</t>
        </is>
      </c>
      <c r="C48" s="11" t="inlineStr">
        <is>
          <t>Expense</t>
        </is>
      </c>
      <c r="D48" s="12">
        <f>IF(C48="","",IF(OR(C48="Asset",C48="Expense"),"Debit","Credit"))</f>
        <v/>
      </c>
      <c r="E48" s="13" t="inlineStr">
        <is>
          <t>Cost of sales.</t>
        </is>
      </c>
    </row>
    <row r="49" ht="20" customHeight="1">
      <c r="A49" s="9" t="n">
        <v>5300</v>
      </c>
      <c r="B49" s="10" t="inlineStr">
        <is>
          <t>Packaging and consumables</t>
        </is>
      </c>
      <c r="C49" s="11" t="inlineStr">
        <is>
          <t>Expense</t>
        </is>
      </c>
      <c r="D49" s="12">
        <f>IF(C49="","",IF(OR(C49="Asset",C49="Expense"),"Debit","Credit"))</f>
        <v/>
      </c>
      <c r="E49" s="13" t="inlineStr">
        <is>
          <t>Cost of sales.</t>
        </is>
      </c>
    </row>
    <row r="50" ht="20" customHeight="1">
      <c r="A50" s="9" t="n">
        <v>5900</v>
      </c>
      <c r="B50" s="10" t="inlineStr">
        <is>
          <t>Other direct costs</t>
        </is>
      </c>
      <c r="C50" s="11" t="inlineStr">
        <is>
          <t>Expense</t>
        </is>
      </c>
      <c r="D50" s="12">
        <f>IF(C50="","",IF(OR(C50="Asset",C50="Expense"),"Debit","Credit"))</f>
        <v/>
      </c>
      <c r="E50" s="13" t="inlineStr">
        <is>
          <t>Cost of sales.</t>
        </is>
      </c>
    </row>
    <row r="51" ht="20" customHeight="1">
      <c r="A51" s="9" t="n">
        <v>6000</v>
      </c>
      <c r="B51" s="10" t="inlineStr">
        <is>
          <t>Salaries, wages and staff costs</t>
        </is>
      </c>
      <c r="C51" s="11" t="inlineStr">
        <is>
          <t>Expense</t>
        </is>
      </c>
      <c r="D51" s="12">
        <f>IF(C51="","",IF(OR(C51="Asset",C51="Expense"),"Debit","Credit"))</f>
        <v/>
      </c>
      <c r="E51" s="13" t="inlineStr">
        <is>
          <t>The gross wage. The deductions are liabilities, not expenses.</t>
        </is>
      </c>
    </row>
    <row r="52" ht="30" customHeight="1">
      <c r="A52" s="9" t="n">
        <v>6010</v>
      </c>
      <c r="B52" s="10" t="inlineStr">
        <is>
          <t>UIF, SDL and COIDA</t>
        </is>
      </c>
      <c r="C52" s="11" t="inlineStr">
        <is>
          <t>Expense</t>
        </is>
      </c>
      <c r="D52" s="12">
        <f>IF(C52="","",IF(OR(C52="Asset",C52="Expense"),"Debit","Credit"))</f>
        <v/>
      </c>
      <c r="E52" s="13" t="inlineStr">
        <is>
          <t>The employer's 1% UIF, SDL at 1% of payroll only above R500 000 a year, and the COIDA assessment.</t>
        </is>
      </c>
    </row>
    <row r="53" ht="20" customHeight="1">
      <c r="A53" s="9" t="n">
        <v>6100</v>
      </c>
      <c r="B53" s="10" t="inlineStr">
        <is>
          <t>Rent and municipal rates</t>
        </is>
      </c>
      <c r="C53" s="11" t="inlineStr">
        <is>
          <t>Expense</t>
        </is>
      </c>
      <c r="D53" s="12">
        <f>IF(C53="","",IF(OR(C53="Asset",C53="Expense"),"Debit","Credit"))</f>
        <v/>
      </c>
      <c r="E53" s="13" t="inlineStr"/>
    </row>
    <row r="54" ht="20" customHeight="1">
      <c r="A54" s="9" t="n">
        <v>6110</v>
      </c>
      <c r="B54" s="10" t="inlineStr">
        <is>
          <t>Electricity, water and generator fuel</t>
        </is>
      </c>
      <c r="C54" s="11" t="inlineStr">
        <is>
          <t>Expense</t>
        </is>
      </c>
      <c r="D54" s="12">
        <f>IF(C54="","",IF(OR(C54="Asset",C54="Expense"),"Debit","Credit"))</f>
        <v/>
      </c>
      <c r="E54" s="13" t="inlineStr"/>
    </row>
    <row r="55" ht="20" customHeight="1">
      <c r="A55" s="9" t="n">
        <v>6120</v>
      </c>
      <c r="B55" s="10" t="inlineStr">
        <is>
          <t>Repairs, maintenance and cleaning</t>
        </is>
      </c>
      <c r="C55" s="11" t="inlineStr">
        <is>
          <t>Expense</t>
        </is>
      </c>
      <c r="D55" s="12">
        <f>IF(C55="","",IF(OR(C55="Asset",C55="Expense"),"Debit","Credit"))</f>
        <v/>
      </c>
      <c r="E55" s="13" t="inlineStr"/>
    </row>
    <row r="56" ht="20" customHeight="1">
      <c r="A56" s="9" t="n">
        <v>6130</v>
      </c>
      <c r="B56" s="10" t="inlineStr">
        <is>
          <t>Security</t>
        </is>
      </c>
      <c r="C56" s="11" t="inlineStr">
        <is>
          <t>Expense</t>
        </is>
      </c>
      <c r="D56" s="12">
        <f>IF(C56="","",IF(OR(C56="Asset",C56="Expense"),"Debit","Credit"))</f>
        <v/>
      </c>
      <c r="E56" s="13" t="inlineStr"/>
    </row>
    <row r="57" ht="20" customHeight="1">
      <c r="A57" s="9" t="n">
        <v>6140</v>
      </c>
      <c r="B57" s="10" t="inlineStr">
        <is>
          <t>Insurance</t>
        </is>
      </c>
      <c r="C57" s="11" t="inlineStr">
        <is>
          <t>Expense</t>
        </is>
      </c>
      <c r="D57" s="12">
        <f>IF(C57="","",IF(OR(C57="Asset",C57="Expense"),"Debit","Credit"))</f>
        <v/>
      </c>
      <c r="E57" s="13" t="inlineStr"/>
    </row>
    <row r="58" ht="20" customHeight="1">
      <c r="A58" s="9" t="n">
        <v>6200</v>
      </c>
      <c r="B58" s="10" t="inlineStr">
        <is>
          <t>Marketing and advertising</t>
        </is>
      </c>
      <c r="C58" s="11" t="inlineStr">
        <is>
          <t>Expense</t>
        </is>
      </c>
      <c r="D58" s="12">
        <f>IF(C58="","",IF(OR(C58="Asset",C58="Expense"),"Debit","Credit"))</f>
        <v/>
      </c>
      <c r="E58" s="13" t="inlineStr"/>
    </row>
    <row r="59" ht="20" customHeight="1">
      <c r="A59" s="9" t="n">
        <v>6300</v>
      </c>
      <c r="B59" s="10" t="inlineStr">
        <is>
          <t>Vehicles and travel</t>
        </is>
      </c>
      <c r="C59" s="11" t="inlineStr">
        <is>
          <t>Expense</t>
        </is>
      </c>
      <c r="D59" s="12">
        <f>IF(C59="","",IF(OR(C59="Asset",C59="Expense"),"Debit","Credit"))</f>
        <v/>
      </c>
      <c r="E59" s="13" t="inlineStr">
        <is>
          <t>Keep the logbook as well. See the vehicle log book (E3).</t>
        </is>
      </c>
    </row>
    <row r="60" ht="20" customHeight="1">
      <c r="A60" s="9" t="n">
        <v>6310</v>
      </c>
      <c r="B60" s="10" t="inlineStr">
        <is>
          <t>Data, airtime and internet</t>
        </is>
      </c>
      <c r="C60" s="11" t="inlineStr">
        <is>
          <t>Expense</t>
        </is>
      </c>
      <c r="D60" s="12">
        <f>IF(C60="","",IF(OR(C60="Asset",C60="Expense"),"Debit","Credit"))</f>
        <v/>
      </c>
      <c r="E60" s="13" t="inlineStr"/>
    </row>
    <row r="61" ht="20" customHeight="1">
      <c r="A61" s="9" t="n">
        <v>6320</v>
      </c>
      <c r="B61" s="10" t="inlineStr">
        <is>
          <t>Software and subscriptions</t>
        </is>
      </c>
      <c r="C61" s="11" t="inlineStr">
        <is>
          <t>Expense</t>
        </is>
      </c>
      <c r="D61" s="12">
        <f>IF(C61="","",IF(OR(C61="Asset",C61="Expense"),"Debit","Credit"))</f>
        <v/>
      </c>
      <c r="E61" s="13" t="inlineStr"/>
    </row>
    <row r="62" ht="20" customHeight="1">
      <c r="A62" s="9" t="n">
        <v>6400</v>
      </c>
      <c r="B62" s="10" t="inlineStr">
        <is>
          <t>Accounting, review, audit and legal fees</t>
        </is>
      </c>
      <c r="C62" s="11" t="inlineStr">
        <is>
          <t>Expense</t>
        </is>
      </c>
      <c r="D62" s="12">
        <f>IF(C62="","",IF(OR(C62="Asset",C62="Expense"),"Debit","Credit"))</f>
        <v/>
      </c>
      <c r="E62" s="13" t="inlineStr"/>
    </row>
    <row r="63" ht="20" customHeight="1">
      <c r="A63" s="9" t="n">
        <v>6410</v>
      </c>
      <c r="B63" s="10" t="inlineStr">
        <is>
          <t>CIPC annual return and compliance costs</t>
        </is>
      </c>
      <c r="C63" s="11" t="inlineStr">
        <is>
          <t>Expense</t>
        </is>
      </c>
      <c r="D63" s="12">
        <f>IF(C63="","",IF(OR(C63="Asset",C63="Expense"),"Debit","Credit"))</f>
        <v/>
      </c>
      <c r="E63" s="13" t="inlineStr"/>
    </row>
    <row r="64" ht="20" customHeight="1">
      <c r="A64" s="9" t="n">
        <v>6420</v>
      </c>
      <c r="B64" s="10" t="inlineStr">
        <is>
          <t>Stationery, postage and office costs</t>
        </is>
      </c>
      <c r="C64" s="11" t="inlineStr">
        <is>
          <t>Expense</t>
        </is>
      </c>
      <c r="D64" s="12">
        <f>IF(C64="","",IF(OR(C64="Asset",C64="Expense"),"Debit","Credit"))</f>
        <v/>
      </c>
      <c r="E64" s="13" t="inlineStr"/>
    </row>
    <row r="65" ht="30" customHeight="1">
      <c r="A65" s="9" t="n">
        <v>6500</v>
      </c>
      <c r="B65" s="10" t="inlineStr">
        <is>
          <t>Bad debts written off</t>
        </is>
      </c>
      <c r="C65" s="11" t="inlineStr">
        <is>
          <t>Expense</t>
        </is>
      </c>
      <c r="D65" s="12">
        <f>IF(C65="","",IF(OR(C65="Asset",C65="Expense"),"Debit","Credit"))</f>
        <v/>
      </c>
      <c r="E65" s="13" t="inlineStr">
        <is>
          <t>The debtor that is never going to pay. Reverse the VAT on it too if you are registered.</t>
        </is>
      </c>
    </row>
    <row r="66" ht="30" customHeight="1">
      <c r="A66" s="9" t="n">
        <v>6600</v>
      </c>
      <c r="B66" s="10" t="inlineStr">
        <is>
          <t>Depreciation</t>
        </is>
      </c>
      <c r="C66" s="11" t="inlineStr">
        <is>
          <t>Expense</t>
        </is>
      </c>
      <c r="D66" s="12">
        <f>IF(C66="","",IF(OR(C66="Asset",C66="Expense"),"Debit","Credit"))</f>
        <v/>
      </c>
      <c r="E66" s="13" t="inlineStr">
        <is>
          <t>The credit side goes to an accumulated depreciation account, never to the asset itself.</t>
        </is>
      </c>
    </row>
    <row r="67" ht="20" customHeight="1">
      <c r="A67" s="9" t="n">
        <v>6900</v>
      </c>
      <c r="B67" s="10" t="inlineStr">
        <is>
          <t>Other operating expenses</t>
        </is>
      </c>
      <c r="C67" s="11" t="inlineStr">
        <is>
          <t>Expense</t>
        </is>
      </c>
      <c r="D67" s="12">
        <f>IF(C67="","",IF(OR(C67="Asset",C67="Expense"),"Debit","Credit"))</f>
        <v/>
      </c>
      <c r="E67" s="13" t="inlineStr"/>
    </row>
    <row r="68" ht="30" customHeight="1">
      <c r="A68" s="9" t="n">
        <v>7000</v>
      </c>
      <c r="B68" s="10" t="inlineStr">
        <is>
          <t>Interest on loans and overdraft</t>
        </is>
      </c>
      <c r="C68" s="11" t="inlineStr">
        <is>
          <t>Expense</t>
        </is>
      </c>
      <c r="D68" s="12">
        <f>IF(C68="","",IF(OR(C68="Asset",C68="Expense"),"Debit","Credit"))</f>
        <v/>
      </c>
      <c r="E68" s="13" t="inlineStr">
        <is>
          <t>A finance cost. It sits below operating profit on the profit and loss statement (B7), never inside operating expenses.</t>
        </is>
      </c>
    </row>
    <row r="69" ht="20" customHeight="1">
      <c r="A69" s="9" t="n">
        <v>7100</v>
      </c>
      <c r="B69" s="10" t="inlineStr">
        <is>
          <t>Bank charges and card machine fees</t>
        </is>
      </c>
      <c r="C69" s="11" t="inlineStr">
        <is>
          <t>Expense</t>
        </is>
      </c>
      <c r="D69" s="12">
        <f>IF(C69="","",IF(OR(C69="Asset",C69="Expense"),"Debit","Credit"))</f>
        <v/>
      </c>
      <c r="E69" s="13" t="inlineStr">
        <is>
          <t>A finance cost.</t>
        </is>
      </c>
    </row>
    <row r="70" ht="20" customHeight="1">
      <c r="A70" s="9" t="n">
        <v>7200</v>
      </c>
      <c r="B70" s="10" t="inlineStr">
        <is>
          <t>Debtor finance, factoring and instalment sale finance charges</t>
        </is>
      </c>
      <c r="C70" s="11" t="inlineStr">
        <is>
          <t>Expense</t>
        </is>
      </c>
      <c r="D70" s="12">
        <f>IF(C70="","",IF(OR(C70="Asset",C70="Expense"),"Debit","Credit"))</f>
        <v/>
      </c>
      <c r="E70" s="13" t="inlineStr">
        <is>
          <t>A finance cost.</t>
        </is>
      </c>
    </row>
    <row r="71" ht="20" customHeight="1">
      <c r="A71" s="9" t="n">
        <v>7900</v>
      </c>
      <c r="B71" s="10" t="inlineStr">
        <is>
          <t>Income tax</t>
        </is>
      </c>
      <c r="C71" s="11" t="inlineStr">
        <is>
          <t>Expense</t>
        </is>
      </c>
      <c r="D71" s="12">
        <f>IF(C71="","",IF(OR(C71="Asset",C71="Expense"),"Debit","Credit"))</f>
        <v/>
      </c>
      <c r="E71" s="13" t="inlineStr">
        <is>
          <t>27% for a standard company. B7 works the figure out for you.</t>
        </is>
      </c>
    </row>
    <row r="72" ht="18" customHeight="1">
      <c r="A72" s="9" t="n"/>
      <c r="B72" s="10" t="n"/>
      <c r="C72" s="11" t="n"/>
      <c r="D72" s="12">
        <f>IF(C72="","",IF(OR(C72="Asset",C72="Expense"),"Debit","Credit"))</f>
        <v/>
      </c>
      <c r="E72" s="14" t="inlineStr">
        <is>
          <t>[Room for your own account]</t>
        </is>
      </c>
    </row>
    <row r="73" ht="18" customHeight="1">
      <c r="A73" s="9" t="n"/>
      <c r="B73" s="10" t="n"/>
      <c r="C73" s="11" t="n"/>
      <c r="D73" s="12">
        <f>IF(C73="","",IF(OR(C73="Asset",C73="Expense"),"Debit","Credit"))</f>
        <v/>
      </c>
      <c r="E73" s="14" t="n"/>
    </row>
    <row r="74" ht="18" customHeight="1">
      <c r="A74" s="9" t="n"/>
      <c r="B74" s="10" t="n"/>
      <c r="C74" s="11" t="n"/>
      <c r="D74" s="12">
        <f>IF(C74="","",IF(OR(C74="Asset",C74="Expense"),"Debit","Credit"))</f>
        <v/>
      </c>
      <c r="E74" s="14" t="n"/>
    </row>
    <row r="75" ht="18" customHeight="1">
      <c r="A75" s="9" t="n"/>
      <c r="B75" s="10" t="n"/>
      <c r="C75" s="11" t="n"/>
      <c r="D75" s="12">
        <f>IF(C75="","",IF(OR(C75="Asset",C75="Expense"),"Debit","Credit"))</f>
        <v/>
      </c>
      <c r="E75" s="14" t="n"/>
    </row>
    <row r="76" ht="18" customHeight="1">
      <c r="A76" s="9" t="n"/>
      <c r="B76" s="10" t="n"/>
      <c r="C76" s="11" t="n"/>
      <c r="D76" s="12">
        <f>IF(C76="","",IF(OR(C76="Asset",C76="Expense"),"Debit","Credit"))</f>
        <v/>
      </c>
      <c r="E76" s="14" t="n"/>
    </row>
    <row r="77" ht="18" customHeight="1">
      <c r="A77" s="9" t="n"/>
      <c r="B77" s="10" t="n"/>
      <c r="C77" s="11" t="n"/>
      <c r="D77" s="12">
        <f>IF(C77="","",IF(OR(C77="Asset",C77="Expense"),"Debit","Credit"))</f>
        <v/>
      </c>
      <c r="E77" s="14" t="n"/>
    </row>
    <row r="78" ht="18" customHeight="1">
      <c r="A78" s="9" t="n"/>
      <c r="B78" s="10" t="n"/>
      <c r="C78" s="11" t="n"/>
      <c r="D78" s="12">
        <f>IF(C78="","",IF(OR(C78="Asset",C78="Expense"),"Debit","Credit"))</f>
        <v/>
      </c>
      <c r="E78" s="14" t="n"/>
    </row>
    <row r="79" ht="18" customHeight="1">
      <c r="A79" s="9" t="n"/>
      <c r="B79" s="10" t="n"/>
      <c r="C79" s="11" t="n"/>
      <c r="D79" s="12">
        <f>IF(C79="","",IF(OR(C79="Asset",C79="Expense"),"Debit","Credit"))</f>
        <v/>
      </c>
      <c r="E79" s="14" t="n"/>
    </row>
    <row r="80" ht="18" customHeight="1">
      <c r="A80" s="9" t="n"/>
      <c r="B80" s="10" t="n"/>
      <c r="C80" s="11" t="n"/>
      <c r="D80" s="12">
        <f>IF(C80="","",IF(OR(C80="Asset",C80="Expense"),"Debit","Credit"))</f>
        <v/>
      </c>
      <c r="E80" s="14" t="n"/>
    </row>
    <row r="81" ht="18" customHeight="1">
      <c r="A81" s="9" t="n"/>
      <c r="B81" s="10" t="n"/>
      <c r="C81" s="11" t="n"/>
      <c r="D81" s="12">
        <f>IF(C81="","",IF(OR(C81="Asset",C81="Expense"),"Debit","Credit"))</f>
        <v/>
      </c>
      <c r="E81" s="14" t="n"/>
    </row>
    <row r="82" ht="18" customHeight="1">
      <c r="A82" s="9" t="n"/>
      <c r="B82" s="10" t="n"/>
      <c r="C82" s="11" t="n"/>
      <c r="D82" s="12">
        <f>IF(C82="","",IF(OR(C82="Asset",C82="Expense"),"Debit","Credit"))</f>
        <v/>
      </c>
      <c r="E82" s="14" t="n"/>
    </row>
    <row r="83" ht="18" customHeight="1">
      <c r="A83" s="9" t="n"/>
      <c r="B83" s="10" t="n"/>
      <c r="C83" s="11" t="n"/>
      <c r="D83" s="12">
        <f>IF(C83="","",IF(OR(C83="Asset",C83="Expense"),"Debit","Credit"))</f>
        <v/>
      </c>
      <c r="E83" s="14" t="n"/>
    </row>
    <row r="84" ht="22" customHeight="1">
      <c r="A84" s="15" t="inlineStr">
        <is>
          <t>ACCOUNTS NAMED ON THIS CHART</t>
        </is>
      </c>
      <c r="B84" s="16" t="n"/>
      <c r="C84" s="16" t="n"/>
      <c r="D84" s="17">
        <f>COUNTIF(ChartName,"?*")</f>
        <v/>
      </c>
      <c r="E84" s="16" t="n"/>
    </row>
    <row r="86" ht="40.5" customHeight="1">
      <c r="A86" s="7" t="inlineStr">
        <is>
          <t>Note: To add an account, type a code and a name in one of the blank rows and pick a type. The journal dropdown, the ledger and the trial balance pick it up on their own. Do not delete a row you have already posted to, and do not leave a gap in the middle: type over the blank rows from the top down.</t>
        </is>
      </c>
    </row>
    <row r="87" ht="29" customHeight="1">
      <c r="A87" s="7" t="inlineStr">
        <is>
          <t>Note: Two VAT accounts are deliberate. VAT output is the VAT you charged and owe SARS, so it is a liability. VAT input is the VAT you paid your suppliers and may claim back, so it is an asset. The How to use sheet shows how to clear both at the end of a VAT period.</t>
        </is>
      </c>
    </row>
    <row r="88" ht="29" customHeight="1">
      <c r="A88" s="7" t="inlineStr">
        <is>
          <t>Note: Accumulated depreciation and the provision for bad debts are listed as assets because they sit in the asset section of the balance sheet, but they normally carry a credit balance and reduce the asset they belong to. That is correct, not an error.</t>
        </is>
      </c>
    </row>
    <row r="89" ht="40.5" customHeight="1">
      <c r="A89" s="7"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sheetData>
  <mergeCells count="12">
    <mergeCell ref="D6:E6"/>
    <mergeCell ref="A87:E87"/>
    <mergeCell ref="A89:E89"/>
    <mergeCell ref="A2:E2"/>
    <mergeCell ref="A86:E86"/>
    <mergeCell ref="A10:E10"/>
    <mergeCell ref="D5:E5"/>
    <mergeCell ref="A1:E1"/>
    <mergeCell ref="D4:E4"/>
    <mergeCell ref="A8:E8"/>
    <mergeCell ref="A88:E88"/>
    <mergeCell ref="A9:E9"/>
  </mergeCells>
  <dataValidations count="1">
    <dataValidation sqref="C12:C83" showDropDown="0" showInputMessage="1" showErrorMessage="1" allowBlank="1" errorTitle="Choose from the list" error="Pick one of the options in the dropdown." promptTitle="Select" prompt="Asset, Liability, Equity, Income or Expense. The type drives the normal balance and the trial balance." type="list">
      <formula1>"Asset,Liability,Equity,Income,Expense"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191C4A"/>
    <outlinePr summaryBelow="1" summaryRight="1"/>
    <pageSetUpPr fitToPage="1"/>
  </sheetPr>
  <dimension ref="A1:J116"/>
  <sheetViews>
    <sheetView showGridLines="0" workbookViewId="0">
      <pane ySplit="10" topLeftCell="A11" activePane="bottomLeft" state="frozen"/>
      <selection pane="bottomLeft" activeCell="A1" sqref="A1"/>
    </sheetView>
  </sheetViews>
  <sheetFormatPr baseColWidth="8" defaultRowHeight="15"/>
  <cols>
    <col width="4" customWidth="1" min="1" max="1"/>
    <col width="11" customWidth="1" min="2" max="2"/>
    <col width="13" customWidth="1" min="3" max="3"/>
    <col width="26" customWidth="1" min="4" max="4"/>
    <col width="44" customWidth="1" min="5" max="5"/>
    <col width="7" customWidth="1" min="6" max="6"/>
    <col width="15" customWidth="1" min="7" max="7"/>
    <col width="15" customWidth="1" min="8" max="8"/>
    <col width="16" customWidth="1" min="9" max="9"/>
    <col width="18" customWidth="1" min="10" max="10"/>
  </cols>
  <sheetData>
    <row r="1" ht="26" customHeight="1">
      <c r="A1" s="1" t="inlineStr">
        <is>
          <t>GENERAL JOURNAL</t>
        </is>
      </c>
    </row>
    <row r="2" ht="14" customHeight="1">
      <c r="A2" s="2" t="inlineStr">
        <is>
          <t>Every transaction, both sides, in date order. This is the only sheet you type figures into.</t>
        </is>
      </c>
    </row>
    <row r="3" ht="4" customHeight="1">
      <c r="A3" s="3" t="n"/>
      <c r="B3" s="3" t="n"/>
      <c r="C3" s="3" t="n"/>
      <c r="D3" s="3" t="n"/>
      <c r="E3" s="3" t="n"/>
      <c r="F3" s="3" t="n"/>
      <c r="G3" s="3" t="n"/>
      <c r="H3" s="3" t="n"/>
      <c r="I3" s="3" t="n"/>
      <c r="J3" s="3" t="n"/>
    </row>
    <row r="4" ht="29" customHeight="1">
      <c r="A4" s="7" t="inlineStr">
        <is>
          <t>Note: How to use this sheet: type only in the white cells, which show in blue text. The shaded cells work themselves out, so leave them alone. Notes in grey italic are guidance and can be deleted before you send the document.</t>
        </is>
      </c>
    </row>
    <row r="5" ht="29" customHeight="1">
      <c r="A5" s="7" t="inlineStr">
        <is>
          <t>Note: One line per side. A sale on credit is two lines with the same date and the same reference: a debit to trade debtors and a credit to income. A VAT inclusive sale is three. See the How to use sheet for worked examples.</t>
        </is>
      </c>
    </row>
    <row r="7" ht="24" customHeight="1">
      <c r="A7" s="18" t="inlineStr">
        <is>
          <t>BALANCE CHECK: DEBITS MUST EQUAL CREDITS</t>
        </is>
      </c>
      <c r="B7" s="19" t="n"/>
      <c r="C7" s="19" t="n"/>
      <c r="D7" s="19" t="n"/>
      <c r="E7" s="19" t="n"/>
      <c r="F7" s="20" t="n"/>
      <c r="G7" s="8" t="inlineStr">
        <is>
          <t>TOTAL DEBITS</t>
        </is>
      </c>
      <c r="H7" s="8" t="inlineStr">
        <is>
          <t>TOTAL CREDITS</t>
        </is>
      </c>
      <c r="I7" s="8" t="inlineStr">
        <is>
          <t>DIFFERENCE AND STATUS</t>
        </is>
      </c>
      <c r="J7" s="20" t="n"/>
    </row>
    <row r="8" ht="30" customHeight="1">
      <c r="A8" s="21" t="inlineStr">
        <is>
          <t>Every entry has two sides. If this line turns red, one side of an entry is missing or an amount has been typed into the wrong column.</t>
        </is>
      </c>
      <c r="G8" s="22">
        <f>SUM(JnlDebit)</f>
        <v/>
      </c>
      <c r="H8" s="22">
        <f>SUM(JnlCredit)</f>
        <v/>
      </c>
      <c r="I8" s="23">
        <f>IF(ABS(ROUND(G8-H8,2))&lt;0.005,"In balance","Out of balance by R "&amp;TEXT(ABS(ROUND(G8-H8,2)),"#,##0.00"))</f>
        <v/>
      </c>
      <c r="J8" s="24" t="n"/>
    </row>
    <row r="10" ht="26" customHeight="1">
      <c r="A10" s="8" t="inlineStr">
        <is>
          <t>#</t>
        </is>
      </c>
      <c r="B10" s="8" t="inlineStr">
        <is>
          <t>DATE</t>
        </is>
      </c>
      <c r="C10" s="8" t="inlineStr">
        <is>
          <t>REFERENCE</t>
        </is>
      </c>
      <c r="D10" s="8" t="inlineStr">
        <is>
          <t>DESCRIPTION</t>
        </is>
      </c>
      <c r="E10" s="8" t="inlineStr">
        <is>
          <t>ACCOUNT, FROM THE CHART</t>
        </is>
      </c>
      <c r="F10" s="8" t="inlineStr">
        <is>
          <t>CODE</t>
        </is>
      </c>
      <c r="G10" s="8" t="inlineStr">
        <is>
          <t>DEBIT</t>
        </is>
      </c>
      <c r="H10" s="8" t="inlineStr">
        <is>
          <t>CREDIT</t>
        </is>
      </c>
      <c r="I10" s="8" t="inlineStr">
        <is>
          <t>VAT TREATMENT</t>
        </is>
      </c>
      <c r="J10" s="8" t="inlineStr">
        <is>
          <t>LINE CHECK</t>
        </is>
      </c>
    </row>
    <row r="11" ht="18" customHeight="1">
      <c r="A11" s="25" t="n">
        <v>1</v>
      </c>
      <c r="B11" s="26" t="n"/>
      <c r="C11" s="10" t="inlineStr">
        <is>
          <t>[JNL-001]</t>
        </is>
      </c>
      <c r="D11" s="10" t="inlineStr">
        <is>
          <t>[What happened, in a few words]</t>
        </is>
      </c>
      <c r="E11" s="10" t="n"/>
      <c r="F11" s="27">
        <f>IF(E11="","",IFERROR(INDEX(ChartCode,MATCH(E11,ChartName,0)),"?"))</f>
        <v/>
      </c>
      <c r="G11" s="28" t="n"/>
      <c r="H11" s="28" t="n"/>
      <c r="I11" s="29" t="n"/>
      <c r="J11" s="30">
        <f>IF(AND(B11="",E11="",G11="",H11=""),"",IF(E11="","Pick an account",IF(COUNTIF(ChartName,E11)=0,"Account not on the chart",IF(AND(G11&gt;0,H11&gt;0),"One side only per line",IF(ROUND(G11+H11,2)=0,"Enter a debit or a credit",IF(B11="","Enter a date",""))))))</f>
        <v/>
      </c>
    </row>
    <row r="12" ht="18" customHeight="1">
      <c r="A12" s="25" t="n">
        <v>2</v>
      </c>
      <c r="B12" s="26" t="n"/>
      <c r="C12" s="10" t="n"/>
      <c r="D12" s="10" t="n"/>
      <c r="E12" s="10" t="n"/>
      <c r="F12" s="27">
        <f>IF(E12="","",IFERROR(INDEX(ChartCode,MATCH(E12,ChartName,0)),"?"))</f>
        <v/>
      </c>
      <c r="G12" s="28" t="n"/>
      <c r="H12" s="28" t="n"/>
      <c r="I12" s="29" t="n"/>
      <c r="J12" s="30">
        <f>IF(AND(B12="",E12="",G12="",H12=""),"",IF(E12="","Pick an account",IF(COUNTIF(ChartName,E12)=0,"Account not on the chart",IF(AND(G12&gt;0,H12&gt;0),"One side only per line",IF(ROUND(G12+H12,2)=0,"Enter a debit or a credit",IF(B12="","Enter a date",""))))))</f>
        <v/>
      </c>
    </row>
    <row r="13" ht="18" customHeight="1">
      <c r="A13" s="25" t="n">
        <v>3</v>
      </c>
      <c r="B13" s="26" t="n"/>
      <c r="C13" s="10" t="n"/>
      <c r="D13" s="10" t="n"/>
      <c r="E13" s="10" t="n"/>
      <c r="F13" s="27">
        <f>IF(E13="","",IFERROR(INDEX(ChartCode,MATCH(E13,ChartName,0)),"?"))</f>
        <v/>
      </c>
      <c r="G13" s="28" t="n"/>
      <c r="H13" s="28" t="n"/>
      <c r="I13" s="29" t="n"/>
      <c r="J13" s="30">
        <f>IF(AND(B13="",E13="",G13="",H13=""),"",IF(E13="","Pick an account",IF(COUNTIF(ChartName,E13)=0,"Account not on the chart",IF(AND(G13&gt;0,H13&gt;0),"One side only per line",IF(ROUND(G13+H13,2)=0,"Enter a debit or a credit",IF(B13="","Enter a date",""))))))</f>
        <v/>
      </c>
    </row>
    <row r="14" ht="18" customHeight="1">
      <c r="A14" s="25" t="n">
        <v>4</v>
      </c>
      <c r="B14" s="26" t="n"/>
      <c r="C14" s="10" t="n"/>
      <c r="D14" s="10" t="n"/>
      <c r="E14" s="10" t="n"/>
      <c r="F14" s="27">
        <f>IF(E14="","",IFERROR(INDEX(ChartCode,MATCH(E14,ChartName,0)),"?"))</f>
        <v/>
      </c>
      <c r="G14" s="28" t="n"/>
      <c r="H14" s="28" t="n"/>
      <c r="I14" s="29" t="n"/>
      <c r="J14" s="30">
        <f>IF(AND(B14="",E14="",G14="",H14=""),"",IF(E14="","Pick an account",IF(COUNTIF(ChartName,E14)=0,"Account not on the chart",IF(AND(G14&gt;0,H14&gt;0),"One side only per line",IF(ROUND(G14+H14,2)=0,"Enter a debit or a credit",IF(B14="","Enter a date",""))))))</f>
        <v/>
      </c>
    </row>
    <row r="15" ht="18" customHeight="1">
      <c r="A15" s="25" t="n">
        <v>5</v>
      </c>
      <c r="B15" s="26" t="n"/>
      <c r="C15" s="10" t="n"/>
      <c r="D15" s="10" t="n"/>
      <c r="E15" s="10" t="n"/>
      <c r="F15" s="27">
        <f>IF(E15="","",IFERROR(INDEX(ChartCode,MATCH(E15,ChartName,0)),"?"))</f>
        <v/>
      </c>
      <c r="G15" s="28" t="n"/>
      <c r="H15" s="28" t="n"/>
      <c r="I15" s="29" t="n"/>
      <c r="J15" s="30">
        <f>IF(AND(B15="",E15="",G15="",H15=""),"",IF(E15="","Pick an account",IF(COUNTIF(ChartName,E15)=0,"Account not on the chart",IF(AND(G15&gt;0,H15&gt;0),"One side only per line",IF(ROUND(G15+H15,2)=0,"Enter a debit or a credit",IF(B15="","Enter a date",""))))))</f>
        <v/>
      </c>
    </row>
    <row r="16" ht="18" customHeight="1">
      <c r="A16" s="25" t="n">
        <v>6</v>
      </c>
      <c r="B16" s="26" t="n"/>
      <c r="C16" s="10" t="n"/>
      <c r="D16" s="10" t="n"/>
      <c r="E16" s="10" t="n"/>
      <c r="F16" s="27">
        <f>IF(E16="","",IFERROR(INDEX(ChartCode,MATCH(E16,ChartName,0)),"?"))</f>
        <v/>
      </c>
      <c r="G16" s="28" t="n"/>
      <c r="H16" s="28" t="n"/>
      <c r="I16" s="29" t="n"/>
      <c r="J16" s="30">
        <f>IF(AND(B16="",E16="",G16="",H16=""),"",IF(E16="","Pick an account",IF(COUNTIF(ChartName,E16)=0,"Account not on the chart",IF(AND(G16&gt;0,H16&gt;0),"One side only per line",IF(ROUND(G16+H16,2)=0,"Enter a debit or a credit",IF(B16="","Enter a date",""))))))</f>
        <v/>
      </c>
    </row>
    <row r="17" ht="18" customHeight="1">
      <c r="A17" s="25" t="n">
        <v>7</v>
      </c>
      <c r="B17" s="26" t="n"/>
      <c r="C17" s="10" t="n"/>
      <c r="D17" s="10" t="n"/>
      <c r="E17" s="10" t="n"/>
      <c r="F17" s="27">
        <f>IF(E17="","",IFERROR(INDEX(ChartCode,MATCH(E17,ChartName,0)),"?"))</f>
        <v/>
      </c>
      <c r="G17" s="28" t="n"/>
      <c r="H17" s="28" t="n"/>
      <c r="I17" s="29" t="n"/>
      <c r="J17" s="30">
        <f>IF(AND(B17="",E17="",G17="",H17=""),"",IF(E17="","Pick an account",IF(COUNTIF(ChartName,E17)=0,"Account not on the chart",IF(AND(G17&gt;0,H17&gt;0),"One side only per line",IF(ROUND(G17+H17,2)=0,"Enter a debit or a credit",IF(B17="","Enter a date",""))))))</f>
        <v/>
      </c>
    </row>
    <row r="18" ht="18" customHeight="1">
      <c r="A18" s="25" t="n">
        <v>8</v>
      </c>
      <c r="B18" s="26" t="n"/>
      <c r="C18" s="10" t="n"/>
      <c r="D18" s="10" t="n"/>
      <c r="E18" s="10" t="n"/>
      <c r="F18" s="27">
        <f>IF(E18="","",IFERROR(INDEX(ChartCode,MATCH(E18,ChartName,0)),"?"))</f>
        <v/>
      </c>
      <c r="G18" s="28" t="n"/>
      <c r="H18" s="28" t="n"/>
      <c r="I18" s="29" t="n"/>
      <c r="J18" s="30">
        <f>IF(AND(B18="",E18="",G18="",H18=""),"",IF(E18="","Pick an account",IF(COUNTIF(ChartName,E18)=0,"Account not on the chart",IF(AND(G18&gt;0,H18&gt;0),"One side only per line",IF(ROUND(G18+H18,2)=0,"Enter a debit or a credit",IF(B18="","Enter a date",""))))))</f>
        <v/>
      </c>
    </row>
    <row r="19" ht="18" customHeight="1">
      <c r="A19" s="25" t="n">
        <v>9</v>
      </c>
      <c r="B19" s="26" t="n"/>
      <c r="C19" s="10" t="n"/>
      <c r="D19" s="10" t="n"/>
      <c r="E19" s="10" t="n"/>
      <c r="F19" s="27">
        <f>IF(E19="","",IFERROR(INDEX(ChartCode,MATCH(E19,ChartName,0)),"?"))</f>
        <v/>
      </c>
      <c r="G19" s="28" t="n"/>
      <c r="H19" s="28" t="n"/>
      <c r="I19" s="29" t="n"/>
      <c r="J19" s="30">
        <f>IF(AND(B19="",E19="",G19="",H19=""),"",IF(E19="","Pick an account",IF(COUNTIF(ChartName,E19)=0,"Account not on the chart",IF(AND(G19&gt;0,H19&gt;0),"One side only per line",IF(ROUND(G19+H19,2)=0,"Enter a debit or a credit",IF(B19="","Enter a date",""))))))</f>
        <v/>
      </c>
    </row>
    <row r="20" ht="18" customHeight="1">
      <c r="A20" s="25" t="n">
        <v>10</v>
      </c>
      <c r="B20" s="26" t="n"/>
      <c r="C20" s="10" t="n"/>
      <c r="D20" s="10" t="n"/>
      <c r="E20" s="10" t="n"/>
      <c r="F20" s="27">
        <f>IF(E20="","",IFERROR(INDEX(ChartCode,MATCH(E20,ChartName,0)),"?"))</f>
        <v/>
      </c>
      <c r="G20" s="28" t="n"/>
      <c r="H20" s="28" t="n"/>
      <c r="I20" s="29" t="n"/>
      <c r="J20" s="30">
        <f>IF(AND(B20="",E20="",G20="",H20=""),"",IF(E20="","Pick an account",IF(COUNTIF(ChartName,E20)=0,"Account not on the chart",IF(AND(G20&gt;0,H20&gt;0),"One side only per line",IF(ROUND(G20+H20,2)=0,"Enter a debit or a credit",IF(B20="","Enter a date",""))))))</f>
        <v/>
      </c>
    </row>
    <row r="21" ht="18" customHeight="1">
      <c r="A21" s="25" t="n">
        <v>11</v>
      </c>
      <c r="B21" s="26" t="n"/>
      <c r="C21" s="10" t="n"/>
      <c r="D21" s="10" t="n"/>
      <c r="E21" s="10" t="n"/>
      <c r="F21" s="27">
        <f>IF(E21="","",IFERROR(INDEX(ChartCode,MATCH(E21,ChartName,0)),"?"))</f>
        <v/>
      </c>
      <c r="G21" s="28" t="n"/>
      <c r="H21" s="28" t="n"/>
      <c r="I21" s="29" t="n"/>
      <c r="J21" s="30">
        <f>IF(AND(B21="",E21="",G21="",H21=""),"",IF(E21="","Pick an account",IF(COUNTIF(ChartName,E21)=0,"Account not on the chart",IF(AND(G21&gt;0,H21&gt;0),"One side only per line",IF(ROUND(G21+H21,2)=0,"Enter a debit or a credit",IF(B21="","Enter a date",""))))))</f>
        <v/>
      </c>
    </row>
    <row r="22" ht="18" customHeight="1">
      <c r="A22" s="25" t="n">
        <v>12</v>
      </c>
      <c r="B22" s="26" t="n"/>
      <c r="C22" s="10" t="n"/>
      <c r="D22" s="10" t="n"/>
      <c r="E22" s="10" t="n"/>
      <c r="F22" s="27">
        <f>IF(E22="","",IFERROR(INDEX(ChartCode,MATCH(E22,ChartName,0)),"?"))</f>
        <v/>
      </c>
      <c r="G22" s="28" t="n"/>
      <c r="H22" s="28" t="n"/>
      <c r="I22" s="29" t="n"/>
      <c r="J22" s="30">
        <f>IF(AND(B22="",E22="",G22="",H22=""),"",IF(E22="","Pick an account",IF(COUNTIF(ChartName,E22)=0,"Account not on the chart",IF(AND(G22&gt;0,H22&gt;0),"One side only per line",IF(ROUND(G22+H22,2)=0,"Enter a debit or a credit",IF(B22="","Enter a date",""))))))</f>
        <v/>
      </c>
    </row>
    <row r="23" ht="18" customHeight="1">
      <c r="A23" s="25" t="n">
        <v>13</v>
      </c>
      <c r="B23" s="26" t="n"/>
      <c r="C23" s="10" t="n"/>
      <c r="D23" s="10" t="n"/>
      <c r="E23" s="10" t="n"/>
      <c r="F23" s="27">
        <f>IF(E23="","",IFERROR(INDEX(ChartCode,MATCH(E23,ChartName,0)),"?"))</f>
        <v/>
      </c>
      <c r="G23" s="28" t="n"/>
      <c r="H23" s="28" t="n"/>
      <c r="I23" s="29" t="n"/>
      <c r="J23" s="30">
        <f>IF(AND(B23="",E23="",G23="",H23=""),"",IF(E23="","Pick an account",IF(COUNTIF(ChartName,E23)=0,"Account not on the chart",IF(AND(G23&gt;0,H23&gt;0),"One side only per line",IF(ROUND(G23+H23,2)=0,"Enter a debit or a credit",IF(B23="","Enter a date",""))))))</f>
        <v/>
      </c>
    </row>
    <row r="24" ht="18" customHeight="1">
      <c r="A24" s="25" t="n">
        <v>14</v>
      </c>
      <c r="B24" s="26" t="n"/>
      <c r="C24" s="10" t="n"/>
      <c r="D24" s="10" t="n"/>
      <c r="E24" s="10" t="n"/>
      <c r="F24" s="27">
        <f>IF(E24="","",IFERROR(INDEX(ChartCode,MATCH(E24,ChartName,0)),"?"))</f>
        <v/>
      </c>
      <c r="G24" s="28" t="n"/>
      <c r="H24" s="28" t="n"/>
      <c r="I24" s="29" t="n"/>
      <c r="J24" s="30">
        <f>IF(AND(B24="",E24="",G24="",H24=""),"",IF(E24="","Pick an account",IF(COUNTIF(ChartName,E24)=0,"Account not on the chart",IF(AND(G24&gt;0,H24&gt;0),"One side only per line",IF(ROUND(G24+H24,2)=0,"Enter a debit or a credit",IF(B24="","Enter a date",""))))))</f>
        <v/>
      </c>
    </row>
    <row r="25" ht="18" customHeight="1">
      <c r="A25" s="25" t="n">
        <v>15</v>
      </c>
      <c r="B25" s="26" t="n"/>
      <c r="C25" s="10" t="n"/>
      <c r="D25" s="10" t="n"/>
      <c r="E25" s="10" t="n"/>
      <c r="F25" s="27">
        <f>IF(E25="","",IFERROR(INDEX(ChartCode,MATCH(E25,ChartName,0)),"?"))</f>
        <v/>
      </c>
      <c r="G25" s="28" t="n"/>
      <c r="H25" s="28" t="n"/>
      <c r="I25" s="29" t="n"/>
      <c r="J25" s="30">
        <f>IF(AND(B25="",E25="",G25="",H25=""),"",IF(E25="","Pick an account",IF(COUNTIF(ChartName,E25)=0,"Account not on the chart",IF(AND(G25&gt;0,H25&gt;0),"One side only per line",IF(ROUND(G25+H25,2)=0,"Enter a debit or a credit",IF(B25="","Enter a date",""))))))</f>
        <v/>
      </c>
    </row>
    <row r="26" ht="18" customHeight="1">
      <c r="A26" s="25" t="n">
        <v>16</v>
      </c>
      <c r="B26" s="26" t="n"/>
      <c r="C26" s="10" t="n"/>
      <c r="D26" s="10" t="n"/>
      <c r="E26" s="10" t="n"/>
      <c r="F26" s="27">
        <f>IF(E26="","",IFERROR(INDEX(ChartCode,MATCH(E26,ChartName,0)),"?"))</f>
        <v/>
      </c>
      <c r="G26" s="28" t="n"/>
      <c r="H26" s="28" t="n"/>
      <c r="I26" s="29" t="n"/>
      <c r="J26" s="30">
        <f>IF(AND(B26="",E26="",G26="",H26=""),"",IF(E26="","Pick an account",IF(COUNTIF(ChartName,E26)=0,"Account not on the chart",IF(AND(G26&gt;0,H26&gt;0),"One side only per line",IF(ROUND(G26+H26,2)=0,"Enter a debit or a credit",IF(B26="","Enter a date",""))))))</f>
        <v/>
      </c>
    </row>
    <row r="27" ht="18" customHeight="1">
      <c r="A27" s="25" t="n">
        <v>17</v>
      </c>
      <c r="B27" s="26" t="n"/>
      <c r="C27" s="10" t="n"/>
      <c r="D27" s="10" t="n"/>
      <c r="E27" s="10" t="n"/>
      <c r="F27" s="27">
        <f>IF(E27="","",IFERROR(INDEX(ChartCode,MATCH(E27,ChartName,0)),"?"))</f>
        <v/>
      </c>
      <c r="G27" s="28" t="n"/>
      <c r="H27" s="28" t="n"/>
      <c r="I27" s="29" t="n"/>
      <c r="J27" s="30">
        <f>IF(AND(B27="",E27="",G27="",H27=""),"",IF(E27="","Pick an account",IF(COUNTIF(ChartName,E27)=0,"Account not on the chart",IF(AND(G27&gt;0,H27&gt;0),"One side only per line",IF(ROUND(G27+H27,2)=0,"Enter a debit or a credit",IF(B27="","Enter a date",""))))))</f>
        <v/>
      </c>
    </row>
    <row r="28" ht="18" customHeight="1">
      <c r="A28" s="25" t="n">
        <v>18</v>
      </c>
      <c r="B28" s="26" t="n"/>
      <c r="C28" s="10" t="n"/>
      <c r="D28" s="10" t="n"/>
      <c r="E28" s="10" t="n"/>
      <c r="F28" s="27">
        <f>IF(E28="","",IFERROR(INDEX(ChartCode,MATCH(E28,ChartName,0)),"?"))</f>
        <v/>
      </c>
      <c r="G28" s="28" t="n"/>
      <c r="H28" s="28" t="n"/>
      <c r="I28" s="29" t="n"/>
      <c r="J28" s="30">
        <f>IF(AND(B28="",E28="",G28="",H28=""),"",IF(E28="","Pick an account",IF(COUNTIF(ChartName,E28)=0,"Account not on the chart",IF(AND(G28&gt;0,H28&gt;0),"One side only per line",IF(ROUND(G28+H28,2)=0,"Enter a debit or a credit",IF(B28="","Enter a date",""))))))</f>
        <v/>
      </c>
    </row>
    <row r="29" ht="18" customHeight="1">
      <c r="A29" s="25" t="n">
        <v>19</v>
      </c>
      <c r="B29" s="26" t="n"/>
      <c r="C29" s="10" t="n"/>
      <c r="D29" s="10" t="n"/>
      <c r="E29" s="10" t="n"/>
      <c r="F29" s="27">
        <f>IF(E29="","",IFERROR(INDEX(ChartCode,MATCH(E29,ChartName,0)),"?"))</f>
        <v/>
      </c>
      <c r="G29" s="28" t="n"/>
      <c r="H29" s="28" t="n"/>
      <c r="I29" s="29" t="n"/>
      <c r="J29" s="30">
        <f>IF(AND(B29="",E29="",G29="",H29=""),"",IF(E29="","Pick an account",IF(COUNTIF(ChartName,E29)=0,"Account not on the chart",IF(AND(G29&gt;0,H29&gt;0),"One side only per line",IF(ROUND(G29+H29,2)=0,"Enter a debit or a credit",IF(B29="","Enter a date",""))))))</f>
        <v/>
      </c>
    </row>
    <row r="30" ht="18" customHeight="1">
      <c r="A30" s="25" t="n">
        <v>20</v>
      </c>
      <c r="B30" s="26" t="n"/>
      <c r="C30" s="10" t="n"/>
      <c r="D30" s="10" t="n"/>
      <c r="E30" s="10" t="n"/>
      <c r="F30" s="27">
        <f>IF(E30="","",IFERROR(INDEX(ChartCode,MATCH(E30,ChartName,0)),"?"))</f>
        <v/>
      </c>
      <c r="G30" s="28" t="n"/>
      <c r="H30" s="28" t="n"/>
      <c r="I30" s="29" t="n"/>
      <c r="J30" s="30">
        <f>IF(AND(B30="",E30="",G30="",H30=""),"",IF(E30="","Pick an account",IF(COUNTIF(ChartName,E30)=0,"Account not on the chart",IF(AND(G30&gt;0,H30&gt;0),"One side only per line",IF(ROUND(G30+H30,2)=0,"Enter a debit or a credit",IF(B30="","Enter a date",""))))))</f>
        <v/>
      </c>
    </row>
    <row r="31" ht="18" customHeight="1">
      <c r="A31" s="25" t="n">
        <v>21</v>
      </c>
      <c r="B31" s="26" t="n"/>
      <c r="C31" s="10" t="n"/>
      <c r="D31" s="10" t="n"/>
      <c r="E31" s="10" t="n"/>
      <c r="F31" s="27">
        <f>IF(E31="","",IFERROR(INDEX(ChartCode,MATCH(E31,ChartName,0)),"?"))</f>
        <v/>
      </c>
      <c r="G31" s="28" t="n"/>
      <c r="H31" s="28" t="n"/>
      <c r="I31" s="29" t="n"/>
      <c r="J31" s="30">
        <f>IF(AND(B31="",E31="",G31="",H31=""),"",IF(E31="","Pick an account",IF(COUNTIF(ChartName,E31)=0,"Account not on the chart",IF(AND(G31&gt;0,H31&gt;0),"One side only per line",IF(ROUND(G31+H31,2)=0,"Enter a debit or a credit",IF(B31="","Enter a date",""))))))</f>
        <v/>
      </c>
    </row>
    <row r="32" ht="18" customHeight="1">
      <c r="A32" s="25" t="n">
        <v>22</v>
      </c>
      <c r="B32" s="26" t="n"/>
      <c r="C32" s="10" t="n"/>
      <c r="D32" s="10" t="n"/>
      <c r="E32" s="10" t="n"/>
      <c r="F32" s="27">
        <f>IF(E32="","",IFERROR(INDEX(ChartCode,MATCH(E32,ChartName,0)),"?"))</f>
        <v/>
      </c>
      <c r="G32" s="28" t="n"/>
      <c r="H32" s="28" t="n"/>
      <c r="I32" s="29" t="n"/>
      <c r="J32" s="30">
        <f>IF(AND(B32="",E32="",G32="",H32=""),"",IF(E32="","Pick an account",IF(COUNTIF(ChartName,E32)=0,"Account not on the chart",IF(AND(G32&gt;0,H32&gt;0),"One side only per line",IF(ROUND(G32+H32,2)=0,"Enter a debit or a credit",IF(B32="","Enter a date",""))))))</f>
        <v/>
      </c>
    </row>
    <row r="33" ht="18" customHeight="1">
      <c r="A33" s="25" t="n">
        <v>23</v>
      </c>
      <c r="B33" s="26" t="n"/>
      <c r="C33" s="10" t="n"/>
      <c r="D33" s="10" t="n"/>
      <c r="E33" s="10" t="n"/>
      <c r="F33" s="27">
        <f>IF(E33="","",IFERROR(INDEX(ChartCode,MATCH(E33,ChartName,0)),"?"))</f>
        <v/>
      </c>
      <c r="G33" s="28" t="n"/>
      <c r="H33" s="28" t="n"/>
      <c r="I33" s="29" t="n"/>
      <c r="J33" s="30">
        <f>IF(AND(B33="",E33="",G33="",H33=""),"",IF(E33="","Pick an account",IF(COUNTIF(ChartName,E33)=0,"Account not on the chart",IF(AND(G33&gt;0,H33&gt;0),"One side only per line",IF(ROUND(G33+H33,2)=0,"Enter a debit or a credit",IF(B33="","Enter a date",""))))))</f>
        <v/>
      </c>
    </row>
    <row r="34" ht="18" customHeight="1">
      <c r="A34" s="25" t="n">
        <v>24</v>
      </c>
      <c r="B34" s="26" t="n"/>
      <c r="C34" s="10" t="n"/>
      <c r="D34" s="10" t="n"/>
      <c r="E34" s="10" t="n"/>
      <c r="F34" s="27">
        <f>IF(E34="","",IFERROR(INDEX(ChartCode,MATCH(E34,ChartName,0)),"?"))</f>
        <v/>
      </c>
      <c r="G34" s="28" t="n"/>
      <c r="H34" s="28" t="n"/>
      <c r="I34" s="29" t="n"/>
      <c r="J34" s="30">
        <f>IF(AND(B34="",E34="",G34="",H34=""),"",IF(E34="","Pick an account",IF(COUNTIF(ChartName,E34)=0,"Account not on the chart",IF(AND(G34&gt;0,H34&gt;0),"One side only per line",IF(ROUND(G34+H34,2)=0,"Enter a debit or a credit",IF(B34="","Enter a date",""))))))</f>
        <v/>
      </c>
    </row>
    <row r="35" ht="18" customHeight="1">
      <c r="A35" s="25" t="n">
        <v>25</v>
      </c>
      <c r="B35" s="26" t="n"/>
      <c r="C35" s="10" t="n"/>
      <c r="D35" s="10" t="n"/>
      <c r="E35" s="10" t="n"/>
      <c r="F35" s="27">
        <f>IF(E35="","",IFERROR(INDEX(ChartCode,MATCH(E35,ChartName,0)),"?"))</f>
        <v/>
      </c>
      <c r="G35" s="28" t="n"/>
      <c r="H35" s="28" t="n"/>
      <c r="I35" s="29" t="n"/>
      <c r="J35" s="30">
        <f>IF(AND(B35="",E35="",G35="",H35=""),"",IF(E35="","Pick an account",IF(COUNTIF(ChartName,E35)=0,"Account not on the chart",IF(AND(G35&gt;0,H35&gt;0),"One side only per line",IF(ROUND(G35+H35,2)=0,"Enter a debit or a credit",IF(B35="","Enter a date",""))))))</f>
        <v/>
      </c>
    </row>
    <row r="36" ht="18" customHeight="1">
      <c r="A36" s="25" t="n">
        <v>26</v>
      </c>
      <c r="B36" s="26" t="n"/>
      <c r="C36" s="10" t="n"/>
      <c r="D36" s="10" t="n"/>
      <c r="E36" s="10" t="n"/>
      <c r="F36" s="27">
        <f>IF(E36="","",IFERROR(INDEX(ChartCode,MATCH(E36,ChartName,0)),"?"))</f>
        <v/>
      </c>
      <c r="G36" s="28" t="n"/>
      <c r="H36" s="28" t="n"/>
      <c r="I36" s="29" t="n"/>
      <c r="J36" s="30">
        <f>IF(AND(B36="",E36="",G36="",H36=""),"",IF(E36="","Pick an account",IF(COUNTIF(ChartName,E36)=0,"Account not on the chart",IF(AND(G36&gt;0,H36&gt;0),"One side only per line",IF(ROUND(G36+H36,2)=0,"Enter a debit or a credit",IF(B36="","Enter a date",""))))))</f>
        <v/>
      </c>
    </row>
    <row r="37" ht="18" customHeight="1">
      <c r="A37" s="25" t="n">
        <v>27</v>
      </c>
      <c r="B37" s="26" t="n"/>
      <c r="C37" s="10" t="n"/>
      <c r="D37" s="10" t="n"/>
      <c r="E37" s="10" t="n"/>
      <c r="F37" s="27">
        <f>IF(E37="","",IFERROR(INDEX(ChartCode,MATCH(E37,ChartName,0)),"?"))</f>
        <v/>
      </c>
      <c r="G37" s="28" t="n"/>
      <c r="H37" s="28" t="n"/>
      <c r="I37" s="29" t="n"/>
      <c r="J37" s="30">
        <f>IF(AND(B37="",E37="",G37="",H37=""),"",IF(E37="","Pick an account",IF(COUNTIF(ChartName,E37)=0,"Account not on the chart",IF(AND(G37&gt;0,H37&gt;0),"One side only per line",IF(ROUND(G37+H37,2)=0,"Enter a debit or a credit",IF(B37="","Enter a date",""))))))</f>
        <v/>
      </c>
    </row>
    <row r="38" ht="18" customHeight="1">
      <c r="A38" s="25" t="n">
        <v>28</v>
      </c>
      <c r="B38" s="26" t="n"/>
      <c r="C38" s="10" t="n"/>
      <c r="D38" s="10" t="n"/>
      <c r="E38" s="10" t="n"/>
      <c r="F38" s="27">
        <f>IF(E38="","",IFERROR(INDEX(ChartCode,MATCH(E38,ChartName,0)),"?"))</f>
        <v/>
      </c>
      <c r="G38" s="28" t="n"/>
      <c r="H38" s="28" t="n"/>
      <c r="I38" s="29" t="n"/>
      <c r="J38" s="30">
        <f>IF(AND(B38="",E38="",G38="",H38=""),"",IF(E38="","Pick an account",IF(COUNTIF(ChartName,E38)=0,"Account not on the chart",IF(AND(G38&gt;0,H38&gt;0),"One side only per line",IF(ROUND(G38+H38,2)=0,"Enter a debit or a credit",IF(B38="","Enter a date",""))))))</f>
        <v/>
      </c>
    </row>
    <row r="39" ht="18" customHeight="1">
      <c r="A39" s="25" t="n">
        <v>29</v>
      </c>
      <c r="B39" s="26" t="n"/>
      <c r="C39" s="10" t="n"/>
      <c r="D39" s="10" t="n"/>
      <c r="E39" s="10" t="n"/>
      <c r="F39" s="27">
        <f>IF(E39="","",IFERROR(INDEX(ChartCode,MATCH(E39,ChartName,0)),"?"))</f>
        <v/>
      </c>
      <c r="G39" s="28" t="n"/>
      <c r="H39" s="28" t="n"/>
      <c r="I39" s="29" t="n"/>
      <c r="J39" s="30">
        <f>IF(AND(B39="",E39="",G39="",H39=""),"",IF(E39="","Pick an account",IF(COUNTIF(ChartName,E39)=0,"Account not on the chart",IF(AND(G39&gt;0,H39&gt;0),"One side only per line",IF(ROUND(G39+H39,2)=0,"Enter a debit or a credit",IF(B39="","Enter a date",""))))))</f>
        <v/>
      </c>
    </row>
    <row r="40" ht="18" customHeight="1">
      <c r="A40" s="25" t="n">
        <v>30</v>
      </c>
      <c r="B40" s="26" t="n"/>
      <c r="C40" s="10" t="n"/>
      <c r="D40" s="10" t="n"/>
      <c r="E40" s="10" t="n"/>
      <c r="F40" s="27">
        <f>IF(E40="","",IFERROR(INDEX(ChartCode,MATCH(E40,ChartName,0)),"?"))</f>
        <v/>
      </c>
      <c r="G40" s="28" t="n"/>
      <c r="H40" s="28" t="n"/>
      <c r="I40" s="29" t="n"/>
      <c r="J40" s="30">
        <f>IF(AND(B40="",E40="",G40="",H40=""),"",IF(E40="","Pick an account",IF(COUNTIF(ChartName,E40)=0,"Account not on the chart",IF(AND(G40&gt;0,H40&gt;0),"One side only per line",IF(ROUND(G40+H40,2)=0,"Enter a debit or a credit",IF(B40="","Enter a date",""))))))</f>
        <v/>
      </c>
    </row>
    <row r="41" ht="18" customHeight="1">
      <c r="A41" s="25" t="n">
        <v>31</v>
      </c>
      <c r="B41" s="26" t="n"/>
      <c r="C41" s="10" t="n"/>
      <c r="D41" s="10" t="n"/>
      <c r="E41" s="10" t="n"/>
      <c r="F41" s="27">
        <f>IF(E41="","",IFERROR(INDEX(ChartCode,MATCH(E41,ChartName,0)),"?"))</f>
        <v/>
      </c>
      <c r="G41" s="28" t="n"/>
      <c r="H41" s="28" t="n"/>
      <c r="I41" s="29" t="n"/>
      <c r="J41" s="30">
        <f>IF(AND(B41="",E41="",G41="",H41=""),"",IF(E41="","Pick an account",IF(COUNTIF(ChartName,E41)=0,"Account not on the chart",IF(AND(G41&gt;0,H41&gt;0),"One side only per line",IF(ROUND(G41+H41,2)=0,"Enter a debit or a credit",IF(B41="","Enter a date",""))))))</f>
        <v/>
      </c>
    </row>
    <row r="42" ht="18" customHeight="1">
      <c r="A42" s="25" t="n">
        <v>32</v>
      </c>
      <c r="B42" s="26" t="n"/>
      <c r="C42" s="10" t="n"/>
      <c r="D42" s="10" t="n"/>
      <c r="E42" s="10" t="n"/>
      <c r="F42" s="27">
        <f>IF(E42="","",IFERROR(INDEX(ChartCode,MATCH(E42,ChartName,0)),"?"))</f>
        <v/>
      </c>
      <c r="G42" s="28" t="n"/>
      <c r="H42" s="28" t="n"/>
      <c r="I42" s="29" t="n"/>
      <c r="J42" s="30">
        <f>IF(AND(B42="",E42="",G42="",H42=""),"",IF(E42="","Pick an account",IF(COUNTIF(ChartName,E42)=0,"Account not on the chart",IF(AND(G42&gt;0,H42&gt;0),"One side only per line",IF(ROUND(G42+H42,2)=0,"Enter a debit or a credit",IF(B42="","Enter a date",""))))))</f>
        <v/>
      </c>
    </row>
    <row r="43" ht="18" customHeight="1">
      <c r="A43" s="25" t="n">
        <v>33</v>
      </c>
      <c r="B43" s="26" t="n"/>
      <c r="C43" s="10" t="n"/>
      <c r="D43" s="10" t="n"/>
      <c r="E43" s="10" t="n"/>
      <c r="F43" s="27">
        <f>IF(E43="","",IFERROR(INDEX(ChartCode,MATCH(E43,ChartName,0)),"?"))</f>
        <v/>
      </c>
      <c r="G43" s="28" t="n"/>
      <c r="H43" s="28" t="n"/>
      <c r="I43" s="29" t="n"/>
      <c r="J43" s="30">
        <f>IF(AND(B43="",E43="",G43="",H43=""),"",IF(E43="","Pick an account",IF(COUNTIF(ChartName,E43)=0,"Account not on the chart",IF(AND(G43&gt;0,H43&gt;0),"One side only per line",IF(ROUND(G43+H43,2)=0,"Enter a debit or a credit",IF(B43="","Enter a date",""))))))</f>
        <v/>
      </c>
    </row>
    <row r="44" ht="18" customHeight="1">
      <c r="A44" s="25" t="n">
        <v>34</v>
      </c>
      <c r="B44" s="26" t="n"/>
      <c r="C44" s="10" t="n"/>
      <c r="D44" s="10" t="n"/>
      <c r="E44" s="10" t="n"/>
      <c r="F44" s="27">
        <f>IF(E44="","",IFERROR(INDEX(ChartCode,MATCH(E44,ChartName,0)),"?"))</f>
        <v/>
      </c>
      <c r="G44" s="28" t="n"/>
      <c r="H44" s="28" t="n"/>
      <c r="I44" s="29" t="n"/>
      <c r="J44" s="30">
        <f>IF(AND(B44="",E44="",G44="",H44=""),"",IF(E44="","Pick an account",IF(COUNTIF(ChartName,E44)=0,"Account not on the chart",IF(AND(G44&gt;0,H44&gt;0),"One side only per line",IF(ROUND(G44+H44,2)=0,"Enter a debit or a credit",IF(B44="","Enter a date",""))))))</f>
        <v/>
      </c>
    </row>
    <row r="45" ht="18" customHeight="1">
      <c r="A45" s="25" t="n">
        <v>35</v>
      </c>
      <c r="B45" s="26" t="n"/>
      <c r="C45" s="10" t="n"/>
      <c r="D45" s="10" t="n"/>
      <c r="E45" s="10" t="n"/>
      <c r="F45" s="27">
        <f>IF(E45="","",IFERROR(INDEX(ChartCode,MATCH(E45,ChartName,0)),"?"))</f>
        <v/>
      </c>
      <c r="G45" s="28" t="n"/>
      <c r="H45" s="28" t="n"/>
      <c r="I45" s="29" t="n"/>
      <c r="J45" s="30">
        <f>IF(AND(B45="",E45="",G45="",H45=""),"",IF(E45="","Pick an account",IF(COUNTIF(ChartName,E45)=0,"Account not on the chart",IF(AND(G45&gt;0,H45&gt;0),"One side only per line",IF(ROUND(G45+H45,2)=0,"Enter a debit or a credit",IF(B45="","Enter a date",""))))))</f>
        <v/>
      </c>
    </row>
    <row r="46" ht="18" customHeight="1">
      <c r="A46" s="25" t="n">
        <v>36</v>
      </c>
      <c r="B46" s="26" t="n"/>
      <c r="C46" s="10" t="n"/>
      <c r="D46" s="10" t="n"/>
      <c r="E46" s="10" t="n"/>
      <c r="F46" s="27">
        <f>IF(E46="","",IFERROR(INDEX(ChartCode,MATCH(E46,ChartName,0)),"?"))</f>
        <v/>
      </c>
      <c r="G46" s="28" t="n"/>
      <c r="H46" s="28" t="n"/>
      <c r="I46" s="29" t="n"/>
      <c r="J46" s="30">
        <f>IF(AND(B46="",E46="",G46="",H46=""),"",IF(E46="","Pick an account",IF(COUNTIF(ChartName,E46)=0,"Account not on the chart",IF(AND(G46&gt;0,H46&gt;0),"One side only per line",IF(ROUND(G46+H46,2)=0,"Enter a debit or a credit",IF(B46="","Enter a date",""))))))</f>
        <v/>
      </c>
    </row>
    <row r="47" ht="18" customHeight="1">
      <c r="A47" s="25" t="n">
        <v>37</v>
      </c>
      <c r="B47" s="26" t="n"/>
      <c r="C47" s="10" t="n"/>
      <c r="D47" s="10" t="n"/>
      <c r="E47" s="10" t="n"/>
      <c r="F47" s="27">
        <f>IF(E47="","",IFERROR(INDEX(ChartCode,MATCH(E47,ChartName,0)),"?"))</f>
        <v/>
      </c>
      <c r="G47" s="28" t="n"/>
      <c r="H47" s="28" t="n"/>
      <c r="I47" s="29" t="n"/>
      <c r="J47" s="30">
        <f>IF(AND(B47="",E47="",G47="",H47=""),"",IF(E47="","Pick an account",IF(COUNTIF(ChartName,E47)=0,"Account not on the chart",IF(AND(G47&gt;0,H47&gt;0),"One side only per line",IF(ROUND(G47+H47,2)=0,"Enter a debit or a credit",IF(B47="","Enter a date",""))))))</f>
        <v/>
      </c>
    </row>
    <row r="48" ht="18" customHeight="1">
      <c r="A48" s="25" t="n">
        <v>38</v>
      </c>
      <c r="B48" s="26" t="n"/>
      <c r="C48" s="10" t="n"/>
      <c r="D48" s="10" t="n"/>
      <c r="E48" s="10" t="n"/>
      <c r="F48" s="27">
        <f>IF(E48="","",IFERROR(INDEX(ChartCode,MATCH(E48,ChartName,0)),"?"))</f>
        <v/>
      </c>
      <c r="G48" s="28" t="n"/>
      <c r="H48" s="28" t="n"/>
      <c r="I48" s="29" t="n"/>
      <c r="J48" s="30">
        <f>IF(AND(B48="",E48="",G48="",H48=""),"",IF(E48="","Pick an account",IF(COUNTIF(ChartName,E48)=0,"Account not on the chart",IF(AND(G48&gt;0,H48&gt;0),"One side only per line",IF(ROUND(G48+H48,2)=0,"Enter a debit or a credit",IF(B48="","Enter a date",""))))))</f>
        <v/>
      </c>
    </row>
    <row r="49" ht="18" customHeight="1">
      <c r="A49" s="25" t="n">
        <v>39</v>
      </c>
      <c r="B49" s="26" t="n"/>
      <c r="C49" s="10" t="n"/>
      <c r="D49" s="10" t="n"/>
      <c r="E49" s="10" t="n"/>
      <c r="F49" s="27">
        <f>IF(E49="","",IFERROR(INDEX(ChartCode,MATCH(E49,ChartName,0)),"?"))</f>
        <v/>
      </c>
      <c r="G49" s="28" t="n"/>
      <c r="H49" s="28" t="n"/>
      <c r="I49" s="29" t="n"/>
      <c r="J49" s="30">
        <f>IF(AND(B49="",E49="",G49="",H49=""),"",IF(E49="","Pick an account",IF(COUNTIF(ChartName,E49)=0,"Account not on the chart",IF(AND(G49&gt;0,H49&gt;0),"One side only per line",IF(ROUND(G49+H49,2)=0,"Enter a debit or a credit",IF(B49="","Enter a date",""))))))</f>
        <v/>
      </c>
    </row>
    <row r="50" ht="18" customHeight="1">
      <c r="A50" s="25" t="n">
        <v>40</v>
      </c>
      <c r="B50" s="26" t="n"/>
      <c r="C50" s="10" t="n"/>
      <c r="D50" s="10" t="n"/>
      <c r="E50" s="10" t="n"/>
      <c r="F50" s="27">
        <f>IF(E50="","",IFERROR(INDEX(ChartCode,MATCH(E50,ChartName,0)),"?"))</f>
        <v/>
      </c>
      <c r="G50" s="28" t="n"/>
      <c r="H50" s="28" t="n"/>
      <c r="I50" s="29" t="n"/>
      <c r="J50" s="30">
        <f>IF(AND(B50="",E50="",G50="",H50=""),"",IF(E50="","Pick an account",IF(COUNTIF(ChartName,E50)=0,"Account not on the chart",IF(AND(G50&gt;0,H50&gt;0),"One side only per line",IF(ROUND(G50+H50,2)=0,"Enter a debit or a credit",IF(B50="","Enter a date",""))))))</f>
        <v/>
      </c>
    </row>
    <row r="51" ht="18" customHeight="1">
      <c r="A51" s="25" t="n">
        <v>41</v>
      </c>
      <c r="B51" s="26" t="n"/>
      <c r="C51" s="10" t="n"/>
      <c r="D51" s="10" t="n"/>
      <c r="E51" s="10" t="n"/>
      <c r="F51" s="27">
        <f>IF(E51="","",IFERROR(INDEX(ChartCode,MATCH(E51,ChartName,0)),"?"))</f>
        <v/>
      </c>
      <c r="G51" s="28" t="n"/>
      <c r="H51" s="28" t="n"/>
      <c r="I51" s="29" t="n"/>
      <c r="J51" s="30">
        <f>IF(AND(B51="",E51="",G51="",H51=""),"",IF(E51="","Pick an account",IF(COUNTIF(ChartName,E51)=0,"Account not on the chart",IF(AND(G51&gt;0,H51&gt;0),"One side only per line",IF(ROUND(G51+H51,2)=0,"Enter a debit or a credit",IF(B51="","Enter a date",""))))))</f>
        <v/>
      </c>
    </row>
    <row r="52" ht="18" customHeight="1">
      <c r="A52" s="25" t="n">
        <v>42</v>
      </c>
      <c r="B52" s="26" t="n"/>
      <c r="C52" s="10" t="n"/>
      <c r="D52" s="10" t="n"/>
      <c r="E52" s="10" t="n"/>
      <c r="F52" s="27">
        <f>IF(E52="","",IFERROR(INDEX(ChartCode,MATCH(E52,ChartName,0)),"?"))</f>
        <v/>
      </c>
      <c r="G52" s="28" t="n"/>
      <c r="H52" s="28" t="n"/>
      <c r="I52" s="29" t="n"/>
      <c r="J52" s="30">
        <f>IF(AND(B52="",E52="",G52="",H52=""),"",IF(E52="","Pick an account",IF(COUNTIF(ChartName,E52)=0,"Account not on the chart",IF(AND(G52&gt;0,H52&gt;0),"One side only per line",IF(ROUND(G52+H52,2)=0,"Enter a debit or a credit",IF(B52="","Enter a date",""))))))</f>
        <v/>
      </c>
    </row>
    <row r="53" ht="18" customHeight="1">
      <c r="A53" s="25" t="n">
        <v>43</v>
      </c>
      <c r="B53" s="26" t="n"/>
      <c r="C53" s="10" t="n"/>
      <c r="D53" s="10" t="n"/>
      <c r="E53" s="10" t="n"/>
      <c r="F53" s="27">
        <f>IF(E53="","",IFERROR(INDEX(ChartCode,MATCH(E53,ChartName,0)),"?"))</f>
        <v/>
      </c>
      <c r="G53" s="28" t="n"/>
      <c r="H53" s="28" t="n"/>
      <c r="I53" s="29" t="n"/>
      <c r="J53" s="30">
        <f>IF(AND(B53="",E53="",G53="",H53=""),"",IF(E53="","Pick an account",IF(COUNTIF(ChartName,E53)=0,"Account not on the chart",IF(AND(G53&gt;0,H53&gt;0),"One side only per line",IF(ROUND(G53+H53,2)=0,"Enter a debit or a credit",IF(B53="","Enter a date",""))))))</f>
        <v/>
      </c>
    </row>
    <row r="54" ht="18" customHeight="1">
      <c r="A54" s="25" t="n">
        <v>44</v>
      </c>
      <c r="B54" s="26" t="n"/>
      <c r="C54" s="10" t="n"/>
      <c r="D54" s="10" t="n"/>
      <c r="E54" s="10" t="n"/>
      <c r="F54" s="27">
        <f>IF(E54="","",IFERROR(INDEX(ChartCode,MATCH(E54,ChartName,0)),"?"))</f>
        <v/>
      </c>
      <c r="G54" s="28" t="n"/>
      <c r="H54" s="28" t="n"/>
      <c r="I54" s="29" t="n"/>
      <c r="J54" s="30">
        <f>IF(AND(B54="",E54="",G54="",H54=""),"",IF(E54="","Pick an account",IF(COUNTIF(ChartName,E54)=0,"Account not on the chart",IF(AND(G54&gt;0,H54&gt;0),"One side only per line",IF(ROUND(G54+H54,2)=0,"Enter a debit or a credit",IF(B54="","Enter a date",""))))))</f>
        <v/>
      </c>
    </row>
    <row r="55" ht="18" customHeight="1">
      <c r="A55" s="25" t="n">
        <v>45</v>
      </c>
      <c r="B55" s="26" t="n"/>
      <c r="C55" s="10" t="n"/>
      <c r="D55" s="10" t="n"/>
      <c r="E55" s="10" t="n"/>
      <c r="F55" s="27">
        <f>IF(E55="","",IFERROR(INDEX(ChartCode,MATCH(E55,ChartName,0)),"?"))</f>
        <v/>
      </c>
      <c r="G55" s="28" t="n"/>
      <c r="H55" s="28" t="n"/>
      <c r="I55" s="29" t="n"/>
      <c r="J55" s="30">
        <f>IF(AND(B55="",E55="",G55="",H55=""),"",IF(E55="","Pick an account",IF(COUNTIF(ChartName,E55)=0,"Account not on the chart",IF(AND(G55&gt;0,H55&gt;0),"One side only per line",IF(ROUND(G55+H55,2)=0,"Enter a debit or a credit",IF(B55="","Enter a date",""))))))</f>
        <v/>
      </c>
    </row>
    <row r="56" ht="18" customHeight="1">
      <c r="A56" s="25" t="n">
        <v>46</v>
      </c>
      <c r="B56" s="26" t="n"/>
      <c r="C56" s="10" t="n"/>
      <c r="D56" s="10" t="n"/>
      <c r="E56" s="10" t="n"/>
      <c r="F56" s="27">
        <f>IF(E56="","",IFERROR(INDEX(ChartCode,MATCH(E56,ChartName,0)),"?"))</f>
        <v/>
      </c>
      <c r="G56" s="28" t="n"/>
      <c r="H56" s="28" t="n"/>
      <c r="I56" s="29" t="n"/>
      <c r="J56" s="30">
        <f>IF(AND(B56="",E56="",G56="",H56=""),"",IF(E56="","Pick an account",IF(COUNTIF(ChartName,E56)=0,"Account not on the chart",IF(AND(G56&gt;0,H56&gt;0),"One side only per line",IF(ROUND(G56+H56,2)=0,"Enter a debit or a credit",IF(B56="","Enter a date",""))))))</f>
        <v/>
      </c>
    </row>
    <row r="57" ht="18" customHeight="1">
      <c r="A57" s="25" t="n">
        <v>47</v>
      </c>
      <c r="B57" s="26" t="n"/>
      <c r="C57" s="10" t="n"/>
      <c r="D57" s="10" t="n"/>
      <c r="E57" s="10" t="n"/>
      <c r="F57" s="27">
        <f>IF(E57="","",IFERROR(INDEX(ChartCode,MATCH(E57,ChartName,0)),"?"))</f>
        <v/>
      </c>
      <c r="G57" s="28" t="n"/>
      <c r="H57" s="28" t="n"/>
      <c r="I57" s="29" t="n"/>
      <c r="J57" s="30">
        <f>IF(AND(B57="",E57="",G57="",H57=""),"",IF(E57="","Pick an account",IF(COUNTIF(ChartName,E57)=0,"Account not on the chart",IF(AND(G57&gt;0,H57&gt;0),"One side only per line",IF(ROUND(G57+H57,2)=0,"Enter a debit or a credit",IF(B57="","Enter a date",""))))))</f>
        <v/>
      </c>
    </row>
    <row r="58" ht="18" customHeight="1">
      <c r="A58" s="25" t="n">
        <v>48</v>
      </c>
      <c r="B58" s="26" t="n"/>
      <c r="C58" s="10" t="n"/>
      <c r="D58" s="10" t="n"/>
      <c r="E58" s="10" t="n"/>
      <c r="F58" s="27">
        <f>IF(E58="","",IFERROR(INDEX(ChartCode,MATCH(E58,ChartName,0)),"?"))</f>
        <v/>
      </c>
      <c r="G58" s="28" t="n"/>
      <c r="H58" s="28" t="n"/>
      <c r="I58" s="29" t="n"/>
      <c r="J58" s="30">
        <f>IF(AND(B58="",E58="",G58="",H58=""),"",IF(E58="","Pick an account",IF(COUNTIF(ChartName,E58)=0,"Account not on the chart",IF(AND(G58&gt;0,H58&gt;0),"One side only per line",IF(ROUND(G58+H58,2)=0,"Enter a debit or a credit",IF(B58="","Enter a date",""))))))</f>
        <v/>
      </c>
    </row>
    <row r="59" ht="18" customHeight="1">
      <c r="A59" s="25" t="n">
        <v>49</v>
      </c>
      <c r="B59" s="26" t="n"/>
      <c r="C59" s="10" t="n"/>
      <c r="D59" s="10" t="n"/>
      <c r="E59" s="10" t="n"/>
      <c r="F59" s="27">
        <f>IF(E59="","",IFERROR(INDEX(ChartCode,MATCH(E59,ChartName,0)),"?"))</f>
        <v/>
      </c>
      <c r="G59" s="28" t="n"/>
      <c r="H59" s="28" t="n"/>
      <c r="I59" s="29" t="n"/>
      <c r="J59" s="30">
        <f>IF(AND(B59="",E59="",G59="",H59=""),"",IF(E59="","Pick an account",IF(COUNTIF(ChartName,E59)=0,"Account not on the chart",IF(AND(G59&gt;0,H59&gt;0),"One side only per line",IF(ROUND(G59+H59,2)=0,"Enter a debit or a credit",IF(B59="","Enter a date",""))))))</f>
        <v/>
      </c>
    </row>
    <row r="60" ht="18" customHeight="1">
      <c r="A60" s="25" t="n">
        <v>50</v>
      </c>
      <c r="B60" s="26" t="n"/>
      <c r="C60" s="10" t="n"/>
      <c r="D60" s="10" t="n"/>
      <c r="E60" s="10" t="n"/>
      <c r="F60" s="27">
        <f>IF(E60="","",IFERROR(INDEX(ChartCode,MATCH(E60,ChartName,0)),"?"))</f>
        <v/>
      </c>
      <c r="G60" s="28" t="n"/>
      <c r="H60" s="28" t="n"/>
      <c r="I60" s="29" t="n"/>
      <c r="J60" s="30">
        <f>IF(AND(B60="",E60="",G60="",H60=""),"",IF(E60="","Pick an account",IF(COUNTIF(ChartName,E60)=0,"Account not on the chart",IF(AND(G60&gt;0,H60&gt;0),"One side only per line",IF(ROUND(G60+H60,2)=0,"Enter a debit or a credit",IF(B60="","Enter a date",""))))))</f>
        <v/>
      </c>
    </row>
    <row r="61" ht="18" customHeight="1">
      <c r="A61" s="25" t="n">
        <v>51</v>
      </c>
      <c r="B61" s="26" t="n"/>
      <c r="C61" s="10" t="n"/>
      <c r="D61" s="10" t="n"/>
      <c r="E61" s="10" t="n"/>
      <c r="F61" s="27">
        <f>IF(E61="","",IFERROR(INDEX(ChartCode,MATCH(E61,ChartName,0)),"?"))</f>
        <v/>
      </c>
      <c r="G61" s="28" t="n"/>
      <c r="H61" s="28" t="n"/>
      <c r="I61" s="29" t="n"/>
      <c r="J61" s="30">
        <f>IF(AND(B61="",E61="",G61="",H61=""),"",IF(E61="","Pick an account",IF(COUNTIF(ChartName,E61)=0,"Account not on the chart",IF(AND(G61&gt;0,H61&gt;0),"One side only per line",IF(ROUND(G61+H61,2)=0,"Enter a debit or a credit",IF(B61="","Enter a date",""))))))</f>
        <v/>
      </c>
    </row>
    <row r="62" ht="18" customHeight="1">
      <c r="A62" s="25" t="n">
        <v>52</v>
      </c>
      <c r="B62" s="26" t="n"/>
      <c r="C62" s="10" t="n"/>
      <c r="D62" s="10" t="n"/>
      <c r="E62" s="10" t="n"/>
      <c r="F62" s="27">
        <f>IF(E62="","",IFERROR(INDEX(ChartCode,MATCH(E62,ChartName,0)),"?"))</f>
        <v/>
      </c>
      <c r="G62" s="28" t="n"/>
      <c r="H62" s="28" t="n"/>
      <c r="I62" s="29" t="n"/>
      <c r="J62" s="30">
        <f>IF(AND(B62="",E62="",G62="",H62=""),"",IF(E62="","Pick an account",IF(COUNTIF(ChartName,E62)=0,"Account not on the chart",IF(AND(G62&gt;0,H62&gt;0),"One side only per line",IF(ROUND(G62+H62,2)=0,"Enter a debit or a credit",IF(B62="","Enter a date",""))))))</f>
        <v/>
      </c>
    </row>
    <row r="63" ht="18" customHeight="1">
      <c r="A63" s="25" t="n">
        <v>53</v>
      </c>
      <c r="B63" s="26" t="n"/>
      <c r="C63" s="10" t="n"/>
      <c r="D63" s="10" t="n"/>
      <c r="E63" s="10" t="n"/>
      <c r="F63" s="27">
        <f>IF(E63="","",IFERROR(INDEX(ChartCode,MATCH(E63,ChartName,0)),"?"))</f>
        <v/>
      </c>
      <c r="G63" s="28" t="n"/>
      <c r="H63" s="28" t="n"/>
      <c r="I63" s="29" t="n"/>
      <c r="J63" s="30">
        <f>IF(AND(B63="",E63="",G63="",H63=""),"",IF(E63="","Pick an account",IF(COUNTIF(ChartName,E63)=0,"Account not on the chart",IF(AND(G63&gt;0,H63&gt;0),"One side only per line",IF(ROUND(G63+H63,2)=0,"Enter a debit or a credit",IF(B63="","Enter a date",""))))))</f>
        <v/>
      </c>
    </row>
    <row r="64" ht="18" customHeight="1">
      <c r="A64" s="25" t="n">
        <v>54</v>
      </c>
      <c r="B64" s="26" t="n"/>
      <c r="C64" s="10" t="n"/>
      <c r="D64" s="10" t="n"/>
      <c r="E64" s="10" t="n"/>
      <c r="F64" s="27">
        <f>IF(E64="","",IFERROR(INDEX(ChartCode,MATCH(E64,ChartName,0)),"?"))</f>
        <v/>
      </c>
      <c r="G64" s="28" t="n"/>
      <c r="H64" s="28" t="n"/>
      <c r="I64" s="29" t="n"/>
      <c r="J64" s="30">
        <f>IF(AND(B64="",E64="",G64="",H64=""),"",IF(E64="","Pick an account",IF(COUNTIF(ChartName,E64)=0,"Account not on the chart",IF(AND(G64&gt;0,H64&gt;0),"One side only per line",IF(ROUND(G64+H64,2)=0,"Enter a debit or a credit",IF(B64="","Enter a date",""))))))</f>
        <v/>
      </c>
    </row>
    <row r="65" ht="18" customHeight="1">
      <c r="A65" s="25" t="n">
        <v>55</v>
      </c>
      <c r="B65" s="26" t="n"/>
      <c r="C65" s="10" t="n"/>
      <c r="D65" s="10" t="n"/>
      <c r="E65" s="10" t="n"/>
      <c r="F65" s="27">
        <f>IF(E65="","",IFERROR(INDEX(ChartCode,MATCH(E65,ChartName,0)),"?"))</f>
        <v/>
      </c>
      <c r="G65" s="28" t="n"/>
      <c r="H65" s="28" t="n"/>
      <c r="I65" s="29" t="n"/>
      <c r="J65" s="30">
        <f>IF(AND(B65="",E65="",G65="",H65=""),"",IF(E65="","Pick an account",IF(COUNTIF(ChartName,E65)=0,"Account not on the chart",IF(AND(G65&gt;0,H65&gt;0),"One side only per line",IF(ROUND(G65+H65,2)=0,"Enter a debit or a credit",IF(B65="","Enter a date",""))))))</f>
        <v/>
      </c>
    </row>
    <row r="66" ht="18" customHeight="1">
      <c r="A66" s="25" t="n">
        <v>56</v>
      </c>
      <c r="B66" s="26" t="n"/>
      <c r="C66" s="10" t="n"/>
      <c r="D66" s="10" t="n"/>
      <c r="E66" s="10" t="n"/>
      <c r="F66" s="27">
        <f>IF(E66="","",IFERROR(INDEX(ChartCode,MATCH(E66,ChartName,0)),"?"))</f>
        <v/>
      </c>
      <c r="G66" s="28" t="n"/>
      <c r="H66" s="28" t="n"/>
      <c r="I66" s="29" t="n"/>
      <c r="J66" s="30">
        <f>IF(AND(B66="",E66="",G66="",H66=""),"",IF(E66="","Pick an account",IF(COUNTIF(ChartName,E66)=0,"Account not on the chart",IF(AND(G66&gt;0,H66&gt;0),"One side only per line",IF(ROUND(G66+H66,2)=0,"Enter a debit or a credit",IF(B66="","Enter a date",""))))))</f>
        <v/>
      </c>
    </row>
    <row r="67" ht="18" customHeight="1">
      <c r="A67" s="25" t="n">
        <v>57</v>
      </c>
      <c r="B67" s="26" t="n"/>
      <c r="C67" s="10" t="n"/>
      <c r="D67" s="10" t="n"/>
      <c r="E67" s="10" t="n"/>
      <c r="F67" s="27">
        <f>IF(E67="","",IFERROR(INDEX(ChartCode,MATCH(E67,ChartName,0)),"?"))</f>
        <v/>
      </c>
      <c r="G67" s="28" t="n"/>
      <c r="H67" s="28" t="n"/>
      <c r="I67" s="29" t="n"/>
      <c r="J67" s="30">
        <f>IF(AND(B67="",E67="",G67="",H67=""),"",IF(E67="","Pick an account",IF(COUNTIF(ChartName,E67)=0,"Account not on the chart",IF(AND(G67&gt;0,H67&gt;0),"One side only per line",IF(ROUND(G67+H67,2)=0,"Enter a debit or a credit",IF(B67="","Enter a date",""))))))</f>
        <v/>
      </c>
    </row>
    <row r="68" ht="18" customHeight="1">
      <c r="A68" s="25" t="n">
        <v>58</v>
      </c>
      <c r="B68" s="26" t="n"/>
      <c r="C68" s="10" t="n"/>
      <c r="D68" s="10" t="n"/>
      <c r="E68" s="10" t="n"/>
      <c r="F68" s="27">
        <f>IF(E68="","",IFERROR(INDEX(ChartCode,MATCH(E68,ChartName,0)),"?"))</f>
        <v/>
      </c>
      <c r="G68" s="28" t="n"/>
      <c r="H68" s="28" t="n"/>
      <c r="I68" s="29" t="n"/>
      <c r="J68" s="30">
        <f>IF(AND(B68="",E68="",G68="",H68=""),"",IF(E68="","Pick an account",IF(COUNTIF(ChartName,E68)=0,"Account not on the chart",IF(AND(G68&gt;0,H68&gt;0),"One side only per line",IF(ROUND(G68+H68,2)=0,"Enter a debit or a credit",IF(B68="","Enter a date",""))))))</f>
        <v/>
      </c>
    </row>
    <row r="69" ht="18" customHeight="1">
      <c r="A69" s="25" t="n">
        <v>59</v>
      </c>
      <c r="B69" s="26" t="n"/>
      <c r="C69" s="10" t="n"/>
      <c r="D69" s="10" t="n"/>
      <c r="E69" s="10" t="n"/>
      <c r="F69" s="27">
        <f>IF(E69="","",IFERROR(INDEX(ChartCode,MATCH(E69,ChartName,0)),"?"))</f>
        <v/>
      </c>
      <c r="G69" s="28" t="n"/>
      <c r="H69" s="28" t="n"/>
      <c r="I69" s="29" t="n"/>
      <c r="J69" s="30">
        <f>IF(AND(B69="",E69="",G69="",H69=""),"",IF(E69="","Pick an account",IF(COUNTIF(ChartName,E69)=0,"Account not on the chart",IF(AND(G69&gt;0,H69&gt;0),"One side only per line",IF(ROUND(G69+H69,2)=0,"Enter a debit or a credit",IF(B69="","Enter a date",""))))))</f>
        <v/>
      </c>
    </row>
    <row r="70" ht="18" customHeight="1">
      <c r="A70" s="25" t="n">
        <v>60</v>
      </c>
      <c r="B70" s="26" t="n"/>
      <c r="C70" s="10" t="n"/>
      <c r="D70" s="10" t="n"/>
      <c r="E70" s="10" t="n"/>
      <c r="F70" s="27">
        <f>IF(E70="","",IFERROR(INDEX(ChartCode,MATCH(E70,ChartName,0)),"?"))</f>
        <v/>
      </c>
      <c r="G70" s="28" t="n"/>
      <c r="H70" s="28" t="n"/>
      <c r="I70" s="29" t="n"/>
      <c r="J70" s="30">
        <f>IF(AND(B70="",E70="",G70="",H70=""),"",IF(E70="","Pick an account",IF(COUNTIF(ChartName,E70)=0,"Account not on the chart",IF(AND(G70&gt;0,H70&gt;0),"One side only per line",IF(ROUND(G70+H70,2)=0,"Enter a debit or a credit",IF(B70="","Enter a date",""))))))</f>
        <v/>
      </c>
    </row>
    <row r="71" ht="18" customHeight="1">
      <c r="A71" s="25" t="n">
        <v>61</v>
      </c>
      <c r="B71" s="26" t="n"/>
      <c r="C71" s="10" t="n"/>
      <c r="D71" s="10" t="n"/>
      <c r="E71" s="10" t="n"/>
      <c r="F71" s="27">
        <f>IF(E71="","",IFERROR(INDEX(ChartCode,MATCH(E71,ChartName,0)),"?"))</f>
        <v/>
      </c>
      <c r="G71" s="28" t="n"/>
      <c r="H71" s="28" t="n"/>
      <c r="I71" s="29" t="n"/>
      <c r="J71" s="30">
        <f>IF(AND(B71="",E71="",G71="",H71=""),"",IF(E71="","Pick an account",IF(COUNTIF(ChartName,E71)=0,"Account not on the chart",IF(AND(G71&gt;0,H71&gt;0),"One side only per line",IF(ROUND(G71+H71,2)=0,"Enter a debit or a credit",IF(B71="","Enter a date",""))))))</f>
        <v/>
      </c>
    </row>
    <row r="72" ht="18" customHeight="1">
      <c r="A72" s="25" t="n">
        <v>62</v>
      </c>
      <c r="B72" s="26" t="n"/>
      <c r="C72" s="10" t="n"/>
      <c r="D72" s="10" t="n"/>
      <c r="E72" s="10" t="n"/>
      <c r="F72" s="27">
        <f>IF(E72="","",IFERROR(INDEX(ChartCode,MATCH(E72,ChartName,0)),"?"))</f>
        <v/>
      </c>
      <c r="G72" s="28" t="n"/>
      <c r="H72" s="28" t="n"/>
      <c r="I72" s="29" t="n"/>
      <c r="J72" s="30">
        <f>IF(AND(B72="",E72="",G72="",H72=""),"",IF(E72="","Pick an account",IF(COUNTIF(ChartName,E72)=0,"Account not on the chart",IF(AND(G72&gt;0,H72&gt;0),"One side only per line",IF(ROUND(G72+H72,2)=0,"Enter a debit or a credit",IF(B72="","Enter a date",""))))))</f>
        <v/>
      </c>
    </row>
    <row r="73" ht="18" customHeight="1">
      <c r="A73" s="25" t="n">
        <v>63</v>
      </c>
      <c r="B73" s="26" t="n"/>
      <c r="C73" s="10" t="n"/>
      <c r="D73" s="10" t="n"/>
      <c r="E73" s="10" t="n"/>
      <c r="F73" s="27">
        <f>IF(E73="","",IFERROR(INDEX(ChartCode,MATCH(E73,ChartName,0)),"?"))</f>
        <v/>
      </c>
      <c r="G73" s="28" t="n"/>
      <c r="H73" s="28" t="n"/>
      <c r="I73" s="29" t="n"/>
      <c r="J73" s="30">
        <f>IF(AND(B73="",E73="",G73="",H73=""),"",IF(E73="","Pick an account",IF(COUNTIF(ChartName,E73)=0,"Account not on the chart",IF(AND(G73&gt;0,H73&gt;0),"One side only per line",IF(ROUND(G73+H73,2)=0,"Enter a debit or a credit",IF(B73="","Enter a date",""))))))</f>
        <v/>
      </c>
    </row>
    <row r="74" ht="18" customHeight="1">
      <c r="A74" s="25" t="n">
        <v>64</v>
      </c>
      <c r="B74" s="26" t="n"/>
      <c r="C74" s="10" t="n"/>
      <c r="D74" s="10" t="n"/>
      <c r="E74" s="10" t="n"/>
      <c r="F74" s="27">
        <f>IF(E74="","",IFERROR(INDEX(ChartCode,MATCH(E74,ChartName,0)),"?"))</f>
        <v/>
      </c>
      <c r="G74" s="28" t="n"/>
      <c r="H74" s="28" t="n"/>
      <c r="I74" s="29" t="n"/>
      <c r="J74" s="30">
        <f>IF(AND(B74="",E74="",G74="",H74=""),"",IF(E74="","Pick an account",IF(COUNTIF(ChartName,E74)=0,"Account not on the chart",IF(AND(G74&gt;0,H74&gt;0),"One side only per line",IF(ROUND(G74+H74,2)=0,"Enter a debit or a credit",IF(B74="","Enter a date",""))))))</f>
        <v/>
      </c>
    </row>
    <row r="75" ht="18" customHeight="1">
      <c r="A75" s="25" t="n">
        <v>65</v>
      </c>
      <c r="B75" s="26" t="n"/>
      <c r="C75" s="10" t="n"/>
      <c r="D75" s="10" t="n"/>
      <c r="E75" s="10" t="n"/>
      <c r="F75" s="27">
        <f>IF(E75="","",IFERROR(INDEX(ChartCode,MATCH(E75,ChartName,0)),"?"))</f>
        <v/>
      </c>
      <c r="G75" s="28" t="n"/>
      <c r="H75" s="28" t="n"/>
      <c r="I75" s="29" t="n"/>
      <c r="J75" s="30">
        <f>IF(AND(B75="",E75="",G75="",H75=""),"",IF(E75="","Pick an account",IF(COUNTIF(ChartName,E75)=0,"Account not on the chart",IF(AND(G75&gt;0,H75&gt;0),"One side only per line",IF(ROUND(G75+H75,2)=0,"Enter a debit or a credit",IF(B75="","Enter a date",""))))))</f>
        <v/>
      </c>
    </row>
    <row r="76" ht="18" customHeight="1">
      <c r="A76" s="25" t="n">
        <v>66</v>
      </c>
      <c r="B76" s="26" t="n"/>
      <c r="C76" s="10" t="n"/>
      <c r="D76" s="10" t="n"/>
      <c r="E76" s="10" t="n"/>
      <c r="F76" s="27">
        <f>IF(E76="","",IFERROR(INDEX(ChartCode,MATCH(E76,ChartName,0)),"?"))</f>
        <v/>
      </c>
      <c r="G76" s="28" t="n"/>
      <c r="H76" s="28" t="n"/>
      <c r="I76" s="29" t="n"/>
      <c r="J76" s="30">
        <f>IF(AND(B76="",E76="",G76="",H76=""),"",IF(E76="","Pick an account",IF(COUNTIF(ChartName,E76)=0,"Account not on the chart",IF(AND(G76&gt;0,H76&gt;0),"One side only per line",IF(ROUND(G76+H76,2)=0,"Enter a debit or a credit",IF(B76="","Enter a date",""))))))</f>
        <v/>
      </c>
    </row>
    <row r="77" ht="18" customHeight="1">
      <c r="A77" s="25" t="n">
        <v>67</v>
      </c>
      <c r="B77" s="26" t="n"/>
      <c r="C77" s="10" t="n"/>
      <c r="D77" s="10" t="n"/>
      <c r="E77" s="10" t="n"/>
      <c r="F77" s="27">
        <f>IF(E77="","",IFERROR(INDEX(ChartCode,MATCH(E77,ChartName,0)),"?"))</f>
        <v/>
      </c>
      <c r="G77" s="28" t="n"/>
      <c r="H77" s="28" t="n"/>
      <c r="I77" s="29" t="n"/>
      <c r="J77" s="30">
        <f>IF(AND(B77="",E77="",G77="",H77=""),"",IF(E77="","Pick an account",IF(COUNTIF(ChartName,E77)=0,"Account not on the chart",IF(AND(G77&gt;0,H77&gt;0),"One side only per line",IF(ROUND(G77+H77,2)=0,"Enter a debit or a credit",IF(B77="","Enter a date",""))))))</f>
        <v/>
      </c>
    </row>
    <row r="78" ht="18" customHeight="1">
      <c r="A78" s="25" t="n">
        <v>68</v>
      </c>
      <c r="B78" s="26" t="n"/>
      <c r="C78" s="10" t="n"/>
      <c r="D78" s="10" t="n"/>
      <c r="E78" s="10" t="n"/>
      <c r="F78" s="27">
        <f>IF(E78="","",IFERROR(INDEX(ChartCode,MATCH(E78,ChartName,0)),"?"))</f>
        <v/>
      </c>
      <c r="G78" s="28" t="n"/>
      <c r="H78" s="28" t="n"/>
      <c r="I78" s="29" t="n"/>
      <c r="J78" s="30">
        <f>IF(AND(B78="",E78="",G78="",H78=""),"",IF(E78="","Pick an account",IF(COUNTIF(ChartName,E78)=0,"Account not on the chart",IF(AND(G78&gt;0,H78&gt;0),"One side only per line",IF(ROUND(G78+H78,2)=0,"Enter a debit or a credit",IF(B78="","Enter a date",""))))))</f>
        <v/>
      </c>
    </row>
    <row r="79" ht="18" customHeight="1">
      <c r="A79" s="25" t="n">
        <v>69</v>
      </c>
      <c r="B79" s="26" t="n"/>
      <c r="C79" s="10" t="n"/>
      <c r="D79" s="10" t="n"/>
      <c r="E79" s="10" t="n"/>
      <c r="F79" s="27">
        <f>IF(E79="","",IFERROR(INDEX(ChartCode,MATCH(E79,ChartName,0)),"?"))</f>
        <v/>
      </c>
      <c r="G79" s="28" t="n"/>
      <c r="H79" s="28" t="n"/>
      <c r="I79" s="29" t="n"/>
      <c r="J79" s="30">
        <f>IF(AND(B79="",E79="",G79="",H79=""),"",IF(E79="","Pick an account",IF(COUNTIF(ChartName,E79)=0,"Account not on the chart",IF(AND(G79&gt;0,H79&gt;0),"One side only per line",IF(ROUND(G79+H79,2)=0,"Enter a debit or a credit",IF(B79="","Enter a date",""))))))</f>
        <v/>
      </c>
    </row>
    <row r="80" ht="18" customHeight="1">
      <c r="A80" s="25" t="n">
        <v>70</v>
      </c>
      <c r="B80" s="26" t="n"/>
      <c r="C80" s="10" t="n"/>
      <c r="D80" s="10" t="n"/>
      <c r="E80" s="10" t="n"/>
      <c r="F80" s="27">
        <f>IF(E80="","",IFERROR(INDEX(ChartCode,MATCH(E80,ChartName,0)),"?"))</f>
        <v/>
      </c>
      <c r="G80" s="28" t="n"/>
      <c r="H80" s="28" t="n"/>
      <c r="I80" s="29" t="n"/>
      <c r="J80" s="30">
        <f>IF(AND(B80="",E80="",G80="",H80=""),"",IF(E80="","Pick an account",IF(COUNTIF(ChartName,E80)=0,"Account not on the chart",IF(AND(G80&gt;0,H80&gt;0),"One side only per line",IF(ROUND(G80+H80,2)=0,"Enter a debit or a credit",IF(B80="","Enter a date",""))))))</f>
        <v/>
      </c>
    </row>
    <row r="81" ht="18" customHeight="1">
      <c r="A81" s="25" t="n">
        <v>71</v>
      </c>
      <c r="B81" s="26" t="n"/>
      <c r="C81" s="10" t="n"/>
      <c r="D81" s="10" t="n"/>
      <c r="E81" s="10" t="n"/>
      <c r="F81" s="27">
        <f>IF(E81="","",IFERROR(INDEX(ChartCode,MATCH(E81,ChartName,0)),"?"))</f>
        <v/>
      </c>
      <c r="G81" s="28" t="n"/>
      <c r="H81" s="28" t="n"/>
      <c r="I81" s="29" t="n"/>
      <c r="J81" s="30">
        <f>IF(AND(B81="",E81="",G81="",H81=""),"",IF(E81="","Pick an account",IF(COUNTIF(ChartName,E81)=0,"Account not on the chart",IF(AND(G81&gt;0,H81&gt;0),"One side only per line",IF(ROUND(G81+H81,2)=0,"Enter a debit or a credit",IF(B81="","Enter a date",""))))))</f>
        <v/>
      </c>
    </row>
    <row r="82" ht="18" customHeight="1">
      <c r="A82" s="25" t="n">
        <v>72</v>
      </c>
      <c r="B82" s="26" t="n"/>
      <c r="C82" s="10" t="n"/>
      <c r="D82" s="10" t="n"/>
      <c r="E82" s="10" t="n"/>
      <c r="F82" s="27">
        <f>IF(E82="","",IFERROR(INDEX(ChartCode,MATCH(E82,ChartName,0)),"?"))</f>
        <v/>
      </c>
      <c r="G82" s="28" t="n"/>
      <c r="H82" s="28" t="n"/>
      <c r="I82" s="29" t="n"/>
      <c r="J82" s="30">
        <f>IF(AND(B82="",E82="",G82="",H82=""),"",IF(E82="","Pick an account",IF(COUNTIF(ChartName,E82)=0,"Account not on the chart",IF(AND(G82&gt;0,H82&gt;0),"One side only per line",IF(ROUND(G82+H82,2)=0,"Enter a debit or a credit",IF(B82="","Enter a date",""))))))</f>
        <v/>
      </c>
    </row>
    <row r="83" ht="18" customHeight="1">
      <c r="A83" s="25" t="n">
        <v>73</v>
      </c>
      <c r="B83" s="26" t="n"/>
      <c r="C83" s="10" t="n"/>
      <c r="D83" s="10" t="n"/>
      <c r="E83" s="10" t="n"/>
      <c r="F83" s="27">
        <f>IF(E83="","",IFERROR(INDEX(ChartCode,MATCH(E83,ChartName,0)),"?"))</f>
        <v/>
      </c>
      <c r="G83" s="28" t="n"/>
      <c r="H83" s="28" t="n"/>
      <c r="I83" s="29" t="n"/>
      <c r="J83" s="30">
        <f>IF(AND(B83="",E83="",G83="",H83=""),"",IF(E83="","Pick an account",IF(COUNTIF(ChartName,E83)=0,"Account not on the chart",IF(AND(G83&gt;0,H83&gt;0),"One side only per line",IF(ROUND(G83+H83,2)=0,"Enter a debit or a credit",IF(B83="","Enter a date",""))))))</f>
        <v/>
      </c>
    </row>
    <row r="84" ht="18" customHeight="1">
      <c r="A84" s="25" t="n">
        <v>74</v>
      </c>
      <c r="B84" s="26" t="n"/>
      <c r="C84" s="10" t="n"/>
      <c r="D84" s="10" t="n"/>
      <c r="E84" s="10" t="n"/>
      <c r="F84" s="27">
        <f>IF(E84="","",IFERROR(INDEX(ChartCode,MATCH(E84,ChartName,0)),"?"))</f>
        <v/>
      </c>
      <c r="G84" s="28" t="n"/>
      <c r="H84" s="28" t="n"/>
      <c r="I84" s="29" t="n"/>
      <c r="J84" s="30">
        <f>IF(AND(B84="",E84="",G84="",H84=""),"",IF(E84="","Pick an account",IF(COUNTIF(ChartName,E84)=0,"Account not on the chart",IF(AND(G84&gt;0,H84&gt;0),"One side only per line",IF(ROUND(G84+H84,2)=0,"Enter a debit or a credit",IF(B84="","Enter a date",""))))))</f>
        <v/>
      </c>
    </row>
    <row r="85" ht="18" customHeight="1">
      <c r="A85" s="25" t="n">
        <v>75</v>
      </c>
      <c r="B85" s="26" t="n"/>
      <c r="C85" s="10" t="n"/>
      <c r="D85" s="10" t="n"/>
      <c r="E85" s="10" t="n"/>
      <c r="F85" s="27">
        <f>IF(E85="","",IFERROR(INDEX(ChartCode,MATCH(E85,ChartName,0)),"?"))</f>
        <v/>
      </c>
      <c r="G85" s="28" t="n"/>
      <c r="H85" s="28" t="n"/>
      <c r="I85" s="29" t="n"/>
      <c r="J85" s="30">
        <f>IF(AND(B85="",E85="",G85="",H85=""),"",IF(E85="","Pick an account",IF(COUNTIF(ChartName,E85)=0,"Account not on the chart",IF(AND(G85&gt;0,H85&gt;0),"One side only per line",IF(ROUND(G85+H85,2)=0,"Enter a debit or a credit",IF(B85="","Enter a date",""))))))</f>
        <v/>
      </c>
    </row>
    <row r="86" ht="18" customHeight="1">
      <c r="A86" s="25" t="n">
        <v>76</v>
      </c>
      <c r="B86" s="26" t="n"/>
      <c r="C86" s="10" t="n"/>
      <c r="D86" s="10" t="n"/>
      <c r="E86" s="10" t="n"/>
      <c r="F86" s="27">
        <f>IF(E86="","",IFERROR(INDEX(ChartCode,MATCH(E86,ChartName,0)),"?"))</f>
        <v/>
      </c>
      <c r="G86" s="28" t="n"/>
      <c r="H86" s="28" t="n"/>
      <c r="I86" s="29" t="n"/>
      <c r="J86" s="30">
        <f>IF(AND(B86="",E86="",G86="",H86=""),"",IF(E86="","Pick an account",IF(COUNTIF(ChartName,E86)=0,"Account not on the chart",IF(AND(G86&gt;0,H86&gt;0),"One side only per line",IF(ROUND(G86+H86,2)=0,"Enter a debit or a credit",IF(B86="","Enter a date",""))))))</f>
        <v/>
      </c>
    </row>
    <row r="87" ht="18" customHeight="1">
      <c r="A87" s="25" t="n">
        <v>77</v>
      </c>
      <c r="B87" s="26" t="n"/>
      <c r="C87" s="10" t="n"/>
      <c r="D87" s="10" t="n"/>
      <c r="E87" s="10" t="n"/>
      <c r="F87" s="27">
        <f>IF(E87="","",IFERROR(INDEX(ChartCode,MATCH(E87,ChartName,0)),"?"))</f>
        <v/>
      </c>
      <c r="G87" s="28" t="n"/>
      <c r="H87" s="28" t="n"/>
      <c r="I87" s="29" t="n"/>
      <c r="J87" s="30">
        <f>IF(AND(B87="",E87="",G87="",H87=""),"",IF(E87="","Pick an account",IF(COUNTIF(ChartName,E87)=0,"Account not on the chart",IF(AND(G87&gt;0,H87&gt;0),"One side only per line",IF(ROUND(G87+H87,2)=0,"Enter a debit or a credit",IF(B87="","Enter a date",""))))))</f>
        <v/>
      </c>
    </row>
    <row r="88" ht="18" customHeight="1">
      <c r="A88" s="25" t="n">
        <v>78</v>
      </c>
      <c r="B88" s="26" t="n"/>
      <c r="C88" s="10" t="n"/>
      <c r="D88" s="10" t="n"/>
      <c r="E88" s="10" t="n"/>
      <c r="F88" s="27">
        <f>IF(E88="","",IFERROR(INDEX(ChartCode,MATCH(E88,ChartName,0)),"?"))</f>
        <v/>
      </c>
      <c r="G88" s="28" t="n"/>
      <c r="H88" s="28" t="n"/>
      <c r="I88" s="29" t="n"/>
      <c r="J88" s="30">
        <f>IF(AND(B88="",E88="",G88="",H88=""),"",IF(E88="","Pick an account",IF(COUNTIF(ChartName,E88)=0,"Account not on the chart",IF(AND(G88&gt;0,H88&gt;0),"One side only per line",IF(ROUND(G88+H88,2)=0,"Enter a debit or a credit",IF(B88="","Enter a date",""))))))</f>
        <v/>
      </c>
    </row>
    <row r="89" ht="18" customHeight="1">
      <c r="A89" s="25" t="n">
        <v>79</v>
      </c>
      <c r="B89" s="26" t="n"/>
      <c r="C89" s="10" t="n"/>
      <c r="D89" s="10" t="n"/>
      <c r="E89" s="10" t="n"/>
      <c r="F89" s="27">
        <f>IF(E89="","",IFERROR(INDEX(ChartCode,MATCH(E89,ChartName,0)),"?"))</f>
        <v/>
      </c>
      <c r="G89" s="28" t="n"/>
      <c r="H89" s="28" t="n"/>
      <c r="I89" s="29" t="n"/>
      <c r="J89" s="30">
        <f>IF(AND(B89="",E89="",G89="",H89=""),"",IF(E89="","Pick an account",IF(COUNTIF(ChartName,E89)=0,"Account not on the chart",IF(AND(G89&gt;0,H89&gt;0),"One side only per line",IF(ROUND(G89+H89,2)=0,"Enter a debit or a credit",IF(B89="","Enter a date",""))))))</f>
        <v/>
      </c>
    </row>
    <row r="90" ht="18" customHeight="1">
      <c r="A90" s="25" t="n">
        <v>80</v>
      </c>
      <c r="B90" s="26" t="n"/>
      <c r="C90" s="10" t="n"/>
      <c r="D90" s="10" t="n"/>
      <c r="E90" s="10" t="n"/>
      <c r="F90" s="27">
        <f>IF(E90="","",IFERROR(INDEX(ChartCode,MATCH(E90,ChartName,0)),"?"))</f>
        <v/>
      </c>
      <c r="G90" s="28" t="n"/>
      <c r="H90" s="28" t="n"/>
      <c r="I90" s="29" t="n"/>
      <c r="J90" s="30">
        <f>IF(AND(B90="",E90="",G90="",H90=""),"",IF(E90="","Pick an account",IF(COUNTIF(ChartName,E90)=0,"Account not on the chart",IF(AND(G90&gt;0,H90&gt;0),"One side only per line",IF(ROUND(G90+H90,2)=0,"Enter a debit or a credit",IF(B90="","Enter a date",""))))))</f>
        <v/>
      </c>
    </row>
    <row r="91" ht="18" customHeight="1">
      <c r="A91" s="25" t="n">
        <v>81</v>
      </c>
      <c r="B91" s="26" t="n"/>
      <c r="C91" s="10" t="n"/>
      <c r="D91" s="10" t="n"/>
      <c r="E91" s="10" t="n"/>
      <c r="F91" s="27">
        <f>IF(E91="","",IFERROR(INDEX(ChartCode,MATCH(E91,ChartName,0)),"?"))</f>
        <v/>
      </c>
      <c r="G91" s="28" t="n"/>
      <c r="H91" s="28" t="n"/>
      <c r="I91" s="29" t="n"/>
      <c r="J91" s="30">
        <f>IF(AND(B91="",E91="",G91="",H91=""),"",IF(E91="","Pick an account",IF(COUNTIF(ChartName,E91)=0,"Account not on the chart",IF(AND(G91&gt;0,H91&gt;0),"One side only per line",IF(ROUND(G91+H91,2)=0,"Enter a debit or a credit",IF(B91="","Enter a date",""))))))</f>
        <v/>
      </c>
    </row>
    <row r="92" ht="18" customHeight="1">
      <c r="A92" s="25" t="n">
        <v>82</v>
      </c>
      <c r="B92" s="26" t="n"/>
      <c r="C92" s="10" t="n"/>
      <c r="D92" s="10" t="n"/>
      <c r="E92" s="10" t="n"/>
      <c r="F92" s="27">
        <f>IF(E92="","",IFERROR(INDEX(ChartCode,MATCH(E92,ChartName,0)),"?"))</f>
        <v/>
      </c>
      <c r="G92" s="28" t="n"/>
      <c r="H92" s="28" t="n"/>
      <c r="I92" s="29" t="n"/>
      <c r="J92" s="30">
        <f>IF(AND(B92="",E92="",G92="",H92=""),"",IF(E92="","Pick an account",IF(COUNTIF(ChartName,E92)=0,"Account not on the chart",IF(AND(G92&gt;0,H92&gt;0),"One side only per line",IF(ROUND(G92+H92,2)=0,"Enter a debit or a credit",IF(B92="","Enter a date",""))))))</f>
        <v/>
      </c>
    </row>
    <row r="93" ht="18" customHeight="1">
      <c r="A93" s="25" t="n">
        <v>83</v>
      </c>
      <c r="B93" s="26" t="n"/>
      <c r="C93" s="10" t="n"/>
      <c r="D93" s="10" t="n"/>
      <c r="E93" s="10" t="n"/>
      <c r="F93" s="27">
        <f>IF(E93="","",IFERROR(INDEX(ChartCode,MATCH(E93,ChartName,0)),"?"))</f>
        <v/>
      </c>
      <c r="G93" s="28" t="n"/>
      <c r="H93" s="28" t="n"/>
      <c r="I93" s="29" t="n"/>
      <c r="J93" s="30">
        <f>IF(AND(B93="",E93="",G93="",H93=""),"",IF(E93="","Pick an account",IF(COUNTIF(ChartName,E93)=0,"Account not on the chart",IF(AND(G93&gt;0,H93&gt;0),"One side only per line",IF(ROUND(G93+H93,2)=0,"Enter a debit or a credit",IF(B93="","Enter a date",""))))))</f>
        <v/>
      </c>
    </row>
    <row r="94" ht="18" customHeight="1">
      <c r="A94" s="25" t="n">
        <v>84</v>
      </c>
      <c r="B94" s="26" t="n"/>
      <c r="C94" s="10" t="n"/>
      <c r="D94" s="10" t="n"/>
      <c r="E94" s="10" t="n"/>
      <c r="F94" s="27">
        <f>IF(E94="","",IFERROR(INDEX(ChartCode,MATCH(E94,ChartName,0)),"?"))</f>
        <v/>
      </c>
      <c r="G94" s="28" t="n"/>
      <c r="H94" s="28" t="n"/>
      <c r="I94" s="29" t="n"/>
      <c r="J94" s="30">
        <f>IF(AND(B94="",E94="",G94="",H94=""),"",IF(E94="","Pick an account",IF(COUNTIF(ChartName,E94)=0,"Account not on the chart",IF(AND(G94&gt;0,H94&gt;0),"One side only per line",IF(ROUND(G94+H94,2)=0,"Enter a debit or a credit",IF(B94="","Enter a date",""))))))</f>
        <v/>
      </c>
    </row>
    <row r="95" ht="18" customHeight="1">
      <c r="A95" s="25" t="n">
        <v>85</v>
      </c>
      <c r="B95" s="26" t="n"/>
      <c r="C95" s="10" t="n"/>
      <c r="D95" s="10" t="n"/>
      <c r="E95" s="10" t="n"/>
      <c r="F95" s="27">
        <f>IF(E95="","",IFERROR(INDEX(ChartCode,MATCH(E95,ChartName,0)),"?"))</f>
        <v/>
      </c>
      <c r="G95" s="28" t="n"/>
      <c r="H95" s="28" t="n"/>
      <c r="I95" s="29" t="n"/>
      <c r="J95" s="30">
        <f>IF(AND(B95="",E95="",G95="",H95=""),"",IF(E95="","Pick an account",IF(COUNTIF(ChartName,E95)=0,"Account not on the chart",IF(AND(G95&gt;0,H95&gt;0),"One side only per line",IF(ROUND(G95+H95,2)=0,"Enter a debit or a credit",IF(B95="","Enter a date",""))))))</f>
        <v/>
      </c>
    </row>
    <row r="96" ht="18" customHeight="1">
      <c r="A96" s="25" t="n">
        <v>86</v>
      </c>
      <c r="B96" s="26" t="n"/>
      <c r="C96" s="10" t="n"/>
      <c r="D96" s="10" t="n"/>
      <c r="E96" s="10" t="n"/>
      <c r="F96" s="27">
        <f>IF(E96="","",IFERROR(INDEX(ChartCode,MATCH(E96,ChartName,0)),"?"))</f>
        <v/>
      </c>
      <c r="G96" s="28" t="n"/>
      <c r="H96" s="28" t="n"/>
      <c r="I96" s="29" t="n"/>
      <c r="J96" s="30">
        <f>IF(AND(B96="",E96="",G96="",H96=""),"",IF(E96="","Pick an account",IF(COUNTIF(ChartName,E96)=0,"Account not on the chart",IF(AND(G96&gt;0,H96&gt;0),"One side only per line",IF(ROUND(G96+H96,2)=0,"Enter a debit or a credit",IF(B96="","Enter a date",""))))))</f>
        <v/>
      </c>
    </row>
    <row r="97" ht="18" customHeight="1">
      <c r="A97" s="25" t="n">
        <v>87</v>
      </c>
      <c r="B97" s="26" t="n"/>
      <c r="C97" s="10" t="n"/>
      <c r="D97" s="10" t="n"/>
      <c r="E97" s="10" t="n"/>
      <c r="F97" s="27">
        <f>IF(E97="","",IFERROR(INDEX(ChartCode,MATCH(E97,ChartName,0)),"?"))</f>
        <v/>
      </c>
      <c r="G97" s="28" t="n"/>
      <c r="H97" s="28" t="n"/>
      <c r="I97" s="29" t="n"/>
      <c r="J97" s="30">
        <f>IF(AND(B97="",E97="",G97="",H97=""),"",IF(E97="","Pick an account",IF(COUNTIF(ChartName,E97)=0,"Account not on the chart",IF(AND(G97&gt;0,H97&gt;0),"One side only per line",IF(ROUND(G97+H97,2)=0,"Enter a debit or a credit",IF(B97="","Enter a date",""))))))</f>
        <v/>
      </c>
    </row>
    <row r="98" ht="18" customHeight="1">
      <c r="A98" s="25" t="n">
        <v>88</v>
      </c>
      <c r="B98" s="26" t="n"/>
      <c r="C98" s="10" t="n"/>
      <c r="D98" s="10" t="n"/>
      <c r="E98" s="10" t="n"/>
      <c r="F98" s="27">
        <f>IF(E98="","",IFERROR(INDEX(ChartCode,MATCH(E98,ChartName,0)),"?"))</f>
        <v/>
      </c>
      <c r="G98" s="28" t="n"/>
      <c r="H98" s="28" t="n"/>
      <c r="I98" s="29" t="n"/>
      <c r="J98" s="30">
        <f>IF(AND(B98="",E98="",G98="",H98=""),"",IF(E98="","Pick an account",IF(COUNTIF(ChartName,E98)=0,"Account not on the chart",IF(AND(G98&gt;0,H98&gt;0),"One side only per line",IF(ROUND(G98+H98,2)=0,"Enter a debit or a credit",IF(B98="","Enter a date",""))))))</f>
        <v/>
      </c>
    </row>
    <row r="99" ht="18" customHeight="1">
      <c r="A99" s="25" t="n">
        <v>89</v>
      </c>
      <c r="B99" s="26" t="n"/>
      <c r="C99" s="10" t="n"/>
      <c r="D99" s="10" t="n"/>
      <c r="E99" s="10" t="n"/>
      <c r="F99" s="27">
        <f>IF(E99="","",IFERROR(INDEX(ChartCode,MATCH(E99,ChartName,0)),"?"))</f>
        <v/>
      </c>
      <c r="G99" s="28" t="n"/>
      <c r="H99" s="28" t="n"/>
      <c r="I99" s="29" t="n"/>
      <c r="J99" s="30">
        <f>IF(AND(B99="",E99="",G99="",H99=""),"",IF(E99="","Pick an account",IF(COUNTIF(ChartName,E99)=0,"Account not on the chart",IF(AND(G99&gt;0,H99&gt;0),"One side only per line",IF(ROUND(G99+H99,2)=0,"Enter a debit or a credit",IF(B99="","Enter a date",""))))))</f>
        <v/>
      </c>
    </row>
    <row r="100" ht="18" customHeight="1">
      <c r="A100" s="25" t="n">
        <v>90</v>
      </c>
      <c r="B100" s="26" t="n"/>
      <c r="C100" s="10" t="n"/>
      <c r="D100" s="10" t="n"/>
      <c r="E100" s="10" t="n"/>
      <c r="F100" s="27">
        <f>IF(E100="","",IFERROR(INDEX(ChartCode,MATCH(E100,ChartName,0)),"?"))</f>
        <v/>
      </c>
      <c r="G100" s="28" t="n"/>
      <c r="H100" s="28" t="n"/>
      <c r="I100" s="29" t="n"/>
      <c r="J100" s="30">
        <f>IF(AND(B100="",E100="",G100="",H100=""),"",IF(E100="","Pick an account",IF(COUNTIF(ChartName,E100)=0,"Account not on the chart",IF(AND(G100&gt;0,H100&gt;0),"One side only per line",IF(ROUND(G100+H100,2)=0,"Enter a debit or a credit",IF(B100="","Enter a date",""))))))</f>
        <v/>
      </c>
    </row>
    <row r="101" ht="18" customHeight="1">
      <c r="A101" s="25" t="n">
        <v>91</v>
      </c>
      <c r="B101" s="26" t="n"/>
      <c r="C101" s="10" t="n"/>
      <c r="D101" s="10" t="n"/>
      <c r="E101" s="10" t="n"/>
      <c r="F101" s="27">
        <f>IF(E101="","",IFERROR(INDEX(ChartCode,MATCH(E101,ChartName,0)),"?"))</f>
        <v/>
      </c>
      <c r="G101" s="28" t="n"/>
      <c r="H101" s="28" t="n"/>
      <c r="I101" s="29" t="n"/>
      <c r="J101" s="30">
        <f>IF(AND(B101="",E101="",G101="",H101=""),"",IF(E101="","Pick an account",IF(COUNTIF(ChartName,E101)=0,"Account not on the chart",IF(AND(G101&gt;0,H101&gt;0),"One side only per line",IF(ROUND(G101+H101,2)=0,"Enter a debit or a credit",IF(B101="","Enter a date",""))))))</f>
        <v/>
      </c>
    </row>
    <row r="102" ht="18" customHeight="1">
      <c r="A102" s="25" t="n">
        <v>92</v>
      </c>
      <c r="B102" s="26" t="n"/>
      <c r="C102" s="10" t="n"/>
      <c r="D102" s="10" t="n"/>
      <c r="E102" s="10" t="n"/>
      <c r="F102" s="27">
        <f>IF(E102="","",IFERROR(INDEX(ChartCode,MATCH(E102,ChartName,0)),"?"))</f>
        <v/>
      </c>
      <c r="G102" s="28" t="n"/>
      <c r="H102" s="28" t="n"/>
      <c r="I102" s="29" t="n"/>
      <c r="J102" s="30">
        <f>IF(AND(B102="",E102="",G102="",H102=""),"",IF(E102="","Pick an account",IF(COUNTIF(ChartName,E102)=0,"Account not on the chart",IF(AND(G102&gt;0,H102&gt;0),"One side only per line",IF(ROUND(G102+H102,2)=0,"Enter a debit or a credit",IF(B102="","Enter a date",""))))))</f>
        <v/>
      </c>
    </row>
    <row r="103" ht="18" customHeight="1">
      <c r="A103" s="25" t="n">
        <v>93</v>
      </c>
      <c r="B103" s="26" t="n"/>
      <c r="C103" s="10" t="n"/>
      <c r="D103" s="10" t="n"/>
      <c r="E103" s="10" t="n"/>
      <c r="F103" s="27">
        <f>IF(E103="","",IFERROR(INDEX(ChartCode,MATCH(E103,ChartName,0)),"?"))</f>
        <v/>
      </c>
      <c r="G103" s="28" t="n"/>
      <c r="H103" s="28" t="n"/>
      <c r="I103" s="29" t="n"/>
      <c r="J103" s="30">
        <f>IF(AND(B103="",E103="",G103="",H103=""),"",IF(E103="","Pick an account",IF(COUNTIF(ChartName,E103)=0,"Account not on the chart",IF(AND(G103&gt;0,H103&gt;0),"One side only per line",IF(ROUND(G103+H103,2)=0,"Enter a debit or a credit",IF(B103="","Enter a date",""))))))</f>
        <v/>
      </c>
    </row>
    <row r="104" ht="18" customHeight="1">
      <c r="A104" s="25" t="n">
        <v>94</v>
      </c>
      <c r="B104" s="26" t="n"/>
      <c r="C104" s="10" t="n"/>
      <c r="D104" s="10" t="n"/>
      <c r="E104" s="10" t="n"/>
      <c r="F104" s="27">
        <f>IF(E104="","",IFERROR(INDEX(ChartCode,MATCH(E104,ChartName,0)),"?"))</f>
        <v/>
      </c>
      <c r="G104" s="28" t="n"/>
      <c r="H104" s="28" t="n"/>
      <c r="I104" s="29" t="n"/>
      <c r="J104" s="30">
        <f>IF(AND(B104="",E104="",G104="",H104=""),"",IF(E104="","Pick an account",IF(COUNTIF(ChartName,E104)=0,"Account not on the chart",IF(AND(G104&gt;0,H104&gt;0),"One side only per line",IF(ROUND(G104+H104,2)=0,"Enter a debit or a credit",IF(B104="","Enter a date",""))))))</f>
        <v/>
      </c>
    </row>
    <row r="105" ht="18" customHeight="1">
      <c r="A105" s="25" t="n">
        <v>95</v>
      </c>
      <c r="B105" s="26" t="n"/>
      <c r="C105" s="10" t="n"/>
      <c r="D105" s="10" t="n"/>
      <c r="E105" s="10" t="n"/>
      <c r="F105" s="27">
        <f>IF(E105="","",IFERROR(INDEX(ChartCode,MATCH(E105,ChartName,0)),"?"))</f>
        <v/>
      </c>
      <c r="G105" s="28" t="n"/>
      <c r="H105" s="28" t="n"/>
      <c r="I105" s="29" t="n"/>
      <c r="J105" s="30">
        <f>IF(AND(B105="",E105="",G105="",H105=""),"",IF(E105="","Pick an account",IF(COUNTIF(ChartName,E105)=0,"Account not on the chart",IF(AND(G105&gt;0,H105&gt;0),"One side only per line",IF(ROUND(G105+H105,2)=0,"Enter a debit or a credit",IF(B105="","Enter a date",""))))))</f>
        <v/>
      </c>
    </row>
    <row r="106" ht="18" customHeight="1">
      <c r="A106" s="25" t="n">
        <v>96</v>
      </c>
      <c r="B106" s="26" t="n"/>
      <c r="C106" s="10" t="n"/>
      <c r="D106" s="10" t="n"/>
      <c r="E106" s="10" t="n"/>
      <c r="F106" s="27">
        <f>IF(E106="","",IFERROR(INDEX(ChartCode,MATCH(E106,ChartName,0)),"?"))</f>
        <v/>
      </c>
      <c r="G106" s="28" t="n"/>
      <c r="H106" s="28" t="n"/>
      <c r="I106" s="29" t="n"/>
      <c r="J106" s="30">
        <f>IF(AND(B106="",E106="",G106="",H106=""),"",IF(E106="","Pick an account",IF(COUNTIF(ChartName,E106)=0,"Account not on the chart",IF(AND(G106&gt;0,H106&gt;0),"One side only per line",IF(ROUND(G106+H106,2)=0,"Enter a debit or a credit",IF(B106="","Enter a date",""))))))</f>
        <v/>
      </c>
    </row>
    <row r="107" ht="18" customHeight="1">
      <c r="A107" s="25" t="n">
        <v>97</v>
      </c>
      <c r="B107" s="26" t="n"/>
      <c r="C107" s="10" t="n"/>
      <c r="D107" s="10" t="n"/>
      <c r="E107" s="10" t="n"/>
      <c r="F107" s="27">
        <f>IF(E107="","",IFERROR(INDEX(ChartCode,MATCH(E107,ChartName,0)),"?"))</f>
        <v/>
      </c>
      <c r="G107" s="28" t="n"/>
      <c r="H107" s="28" t="n"/>
      <c r="I107" s="29" t="n"/>
      <c r="J107" s="30">
        <f>IF(AND(B107="",E107="",G107="",H107=""),"",IF(E107="","Pick an account",IF(COUNTIF(ChartName,E107)=0,"Account not on the chart",IF(AND(G107&gt;0,H107&gt;0),"One side only per line",IF(ROUND(G107+H107,2)=0,"Enter a debit or a credit",IF(B107="","Enter a date",""))))))</f>
        <v/>
      </c>
    </row>
    <row r="108" ht="18" customHeight="1">
      <c r="A108" s="25" t="n">
        <v>98</v>
      </c>
      <c r="B108" s="26" t="n"/>
      <c r="C108" s="10" t="n"/>
      <c r="D108" s="10" t="n"/>
      <c r="E108" s="10" t="n"/>
      <c r="F108" s="27">
        <f>IF(E108="","",IFERROR(INDEX(ChartCode,MATCH(E108,ChartName,0)),"?"))</f>
        <v/>
      </c>
      <c r="G108" s="28" t="n"/>
      <c r="H108" s="28" t="n"/>
      <c r="I108" s="29" t="n"/>
      <c r="J108" s="30">
        <f>IF(AND(B108="",E108="",G108="",H108=""),"",IF(E108="","Pick an account",IF(COUNTIF(ChartName,E108)=0,"Account not on the chart",IF(AND(G108&gt;0,H108&gt;0),"One side only per line",IF(ROUND(G108+H108,2)=0,"Enter a debit or a credit",IF(B108="","Enter a date",""))))))</f>
        <v/>
      </c>
    </row>
    <row r="109" ht="18" customHeight="1">
      <c r="A109" s="25" t="n">
        <v>99</v>
      </c>
      <c r="B109" s="26" t="n"/>
      <c r="C109" s="10" t="n"/>
      <c r="D109" s="10" t="n"/>
      <c r="E109" s="10" t="n"/>
      <c r="F109" s="27">
        <f>IF(E109="","",IFERROR(INDEX(ChartCode,MATCH(E109,ChartName,0)),"?"))</f>
        <v/>
      </c>
      <c r="G109" s="28" t="n"/>
      <c r="H109" s="28" t="n"/>
      <c r="I109" s="29" t="n"/>
      <c r="J109" s="30">
        <f>IF(AND(B109="",E109="",G109="",H109=""),"",IF(E109="","Pick an account",IF(COUNTIF(ChartName,E109)=0,"Account not on the chart",IF(AND(G109&gt;0,H109&gt;0),"One side only per line",IF(ROUND(G109+H109,2)=0,"Enter a debit or a credit",IF(B109="","Enter a date",""))))))</f>
        <v/>
      </c>
    </row>
    <row r="110" ht="18" customHeight="1">
      <c r="A110" s="25" t="n">
        <v>100</v>
      </c>
      <c r="B110" s="26" t="n"/>
      <c r="C110" s="10" t="n"/>
      <c r="D110" s="10" t="n"/>
      <c r="E110" s="10" t="n"/>
      <c r="F110" s="27">
        <f>IF(E110="","",IFERROR(INDEX(ChartCode,MATCH(E110,ChartName,0)),"?"))</f>
        <v/>
      </c>
      <c r="G110" s="28" t="n"/>
      <c r="H110" s="28" t="n"/>
      <c r="I110" s="29" t="n"/>
      <c r="J110" s="30">
        <f>IF(AND(B110="",E110="",G110="",H110=""),"",IF(E110="","Pick an account",IF(COUNTIF(ChartName,E110)=0,"Account not on the chart",IF(AND(G110&gt;0,H110&gt;0),"One side only per line",IF(ROUND(G110+H110,2)=0,"Enter a debit or a credit",IF(B110="","Enter a date",""))))))</f>
        <v/>
      </c>
    </row>
    <row r="111" ht="22" customHeight="1">
      <c r="A111" s="15" t="inlineStr">
        <is>
          <t>JOURNAL TOTALS</t>
        </is>
      </c>
      <c r="B111" s="16" t="n"/>
      <c r="C111" s="16" t="n"/>
      <c r="D111" s="16" t="n"/>
      <c r="E111" s="16" t="n"/>
      <c r="F111" s="16" t="n"/>
      <c r="G111" s="31">
        <f>SUM(JnlDebit)</f>
        <v/>
      </c>
      <c r="H111" s="31">
        <f>SUM(JnlCredit)</f>
        <v/>
      </c>
      <c r="I111" s="32">
        <f>I8</f>
        <v/>
      </c>
      <c r="J111" s="33" t="n"/>
    </row>
    <row r="113" ht="29" customHeight="1">
      <c r="A113" s="7" t="inlineStr">
        <is>
          <t>Note: The Line check column is blank while a line is correct. It tells you when an account is not on the chart, when a line has both a debit and a credit, when an amount is missing, and when a date is missing. Anything it says turns red.</t>
        </is>
      </c>
    </row>
    <row r="114" ht="29" customHeight="1">
      <c r="A114" s="7" t="inlineStr">
        <is>
          <t>Note: Post your opening balances as the first entry in this journal, dated the first day of the year. Debits for what you own, credits for what you owe and for the owner's capital and retained earnings. That is the only way the ledger can show a true closing balance.</t>
        </is>
      </c>
    </row>
    <row r="115" ht="29" customHeight="1">
      <c r="A115" s="7" t="inlineStr">
        <is>
          <t>Note: Never post to an income or expense account and a bank account without asking yourself which side is which. Money out of the bank is a credit to the bank and a debit to the expense. Money in is a debit to the bank.</t>
        </is>
      </c>
    </row>
    <row r="116" ht="29" customHeight="1">
      <c r="A116" s="7" t="inlineStr">
        <is>
          <t>Note: Add more lines by copying the last row down. The ledger reads the whole block, so keep new lines inside it, or extend the named ranges if you need more than the lines provided.</t>
        </is>
      </c>
    </row>
  </sheetData>
  <mergeCells count="13">
    <mergeCell ref="A116:J116"/>
    <mergeCell ref="A1:J1"/>
    <mergeCell ref="A5:J5"/>
    <mergeCell ref="A115:J115"/>
    <mergeCell ref="I8:J8"/>
    <mergeCell ref="I7:J7"/>
    <mergeCell ref="I111:J111"/>
    <mergeCell ref="A8:F8"/>
    <mergeCell ref="A114:J114"/>
    <mergeCell ref="A4:J4"/>
    <mergeCell ref="A113:J113"/>
    <mergeCell ref="A2:J2"/>
    <mergeCell ref="A7:F7"/>
  </mergeCells>
  <conditionalFormatting sqref="I8:J8">
    <cfRule type="expression" priority="1" dxfId="0" stopIfTrue="1">
      <formula>ABS(ROUND($G$8-$H$8,2))&lt;0.005</formula>
    </cfRule>
    <cfRule type="expression" priority="2" dxfId="1">
      <formula>ABS(ROUND($G$8-$H$8,2))&gt;=0.005</formula>
    </cfRule>
  </conditionalFormatting>
  <conditionalFormatting sqref="J11:J110">
    <cfRule type="expression" priority="3" dxfId="2">
      <formula>LEN($J11)&gt;0</formula>
    </cfRule>
  </conditionalFormatting>
  <dataValidations count="2">
    <dataValidation sqref="E11:E110" showDropDown="0" showInputMessage="0" showErrorMessage="1" allowBlank="1" errorTitle="Choose an account" error="Pick an account from the chart of accounts sheet. If the account you need is not there, add it to a blank row on that sheet first." type="list">
      <formula1>'Chart of accounts'!$B$12:$B$83</formula1>
    </dataValidation>
    <dataValidation sqref="I11:I110" showDropDown="0" showInputMessage="1" showErrorMessage="1" allowBlank="1" errorTitle="Choose from the list" error="Pick one of the options in the dropdown." promptTitle="Select" prompt="How this line is treated for VAT. Use VAT portion on the line that posts to VAT output or VAT input." type="list">
      <formula1>"Standard rated 15%,Zero rated,Exempt,No VAT,VAT portion"</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191C4A"/>
    <outlinePr summaryBelow="1" summaryRight="1"/>
    <pageSetUpPr fitToPage="1"/>
  </sheetPr>
  <dimension ref="A1:H83"/>
  <sheetViews>
    <sheetView showGridLines="0" workbookViewId="0">
      <pane ySplit="6" topLeftCell="A7" activePane="bottomLeft" state="frozen"/>
      <selection pane="bottomLeft" activeCell="A1" sqref="A1"/>
    </sheetView>
  </sheetViews>
  <sheetFormatPr baseColWidth="8" defaultRowHeight="15"/>
  <cols>
    <col width="9" customWidth="1" min="1" max="1"/>
    <col width="52" customWidth="1" min="2" max="2"/>
    <col width="13" customWidth="1" min="3" max="3"/>
    <col width="15" customWidth="1" min="4" max="4"/>
    <col width="15" customWidth="1" min="5" max="5"/>
    <col width="15" customWidth="1" min="6" max="6"/>
    <col width="16" customWidth="1" min="7" max="7"/>
    <col width="9" customWidth="1" min="8" max="8"/>
  </cols>
  <sheetData>
    <row r="1" ht="26" customHeight="1">
      <c r="A1" s="1" t="inlineStr">
        <is>
          <t>LEDGER, MOVEMENT AND BALANCE BY ACCOUNT</t>
        </is>
      </c>
    </row>
    <row r="2" ht="14" customHeight="1">
      <c r="A2" s="2" t="inlineStr">
        <is>
          <t>What every account did in the period, read straight off the journal. Nothing on this sheet is typed.</t>
        </is>
      </c>
    </row>
    <row r="3" ht="4" customHeight="1">
      <c r="A3" s="3" t="n"/>
      <c r="B3" s="3" t="n"/>
      <c r="C3" s="3" t="n"/>
      <c r="D3" s="3" t="n"/>
      <c r="E3" s="3" t="n"/>
      <c r="F3" s="3" t="n"/>
      <c r="G3" s="3" t="n"/>
      <c r="H3" s="3" t="n"/>
    </row>
    <row r="4" ht="29" customHeight="1">
      <c r="A4" s="7" t="inlineStr">
        <is>
          <t>Note: Every figure here is a SUMIFS on the journal. If a balance looks wrong, the entry is wrong: fix it on the journal and this sheet follows.</t>
        </is>
      </c>
    </row>
    <row r="5" ht="52" customHeight="1">
      <c r="A5" s="7" t="inlineStr">
        <is>
          <t>Note: Movement is debits less credits. Closing balance turns that into the direction the account normally runs, so an asset or an expense with a debit balance shows as positive, and a liability, equity or income account with a credit balance also shows as positive. A negative closing balance means the account is running the wrong way round, which is normal for accumulated depreciation and worth a second look anywhere else.</t>
        </is>
      </c>
    </row>
    <row r="6" ht="32" customHeight="1">
      <c r="A6" s="8" t="inlineStr">
        <is>
          <t>CODE</t>
        </is>
      </c>
      <c r="B6" s="8" t="inlineStr">
        <is>
          <t>ACCOUNT</t>
        </is>
      </c>
      <c r="C6" s="8" t="inlineStr">
        <is>
          <t>TYPE</t>
        </is>
      </c>
      <c r="D6" s="8" t="inlineStr">
        <is>
          <t>DEBITS</t>
        </is>
      </c>
      <c r="E6" s="8" t="inlineStr">
        <is>
          <t>CREDITS</t>
        </is>
      </c>
      <c r="F6" s="8" t="inlineStr">
        <is>
          <t>MOVEMENT, DEBITS LESS CREDITS</t>
        </is>
      </c>
      <c r="G6" s="8" t="inlineStr">
        <is>
          <t>CLOSING BALANCE</t>
        </is>
      </c>
      <c r="H6" s="8" t="inlineStr">
        <is>
          <t>DR OR CR</t>
        </is>
      </c>
    </row>
    <row r="7" ht="18" customHeight="1">
      <c r="A7" s="34">
        <f>IF('Chart of accounts'!B12="","",'Chart of accounts'!A12)</f>
        <v/>
      </c>
      <c r="B7" s="35">
        <f>IF('Chart of accounts'!B12="","",'Chart of accounts'!B12)</f>
        <v/>
      </c>
      <c r="C7" s="12">
        <f>IF('Chart of accounts'!B12="","",'Chart of accounts'!C12)</f>
        <v/>
      </c>
      <c r="D7" s="36">
        <f>IF(B7="","",IF(SUMIFS(JnlDebit,JnlAccount,B7)=0,"",SUMIFS(JnlDebit,JnlAccount,B7)))</f>
        <v/>
      </c>
      <c r="E7" s="36">
        <f>IF(B7="","",IF(SUMIFS(JnlCredit,JnlAccount,B7)=0,"",SUMIFS(JnlCredit,JnlAccount,B7)))</f>
        <v/>
      </c>
      <c r="F7" s="36">
        <f>IF(AND(D7="",E7=""),"",IF(D7="",0,D7)-IF(E7="",0,E7))</f>
        <v/>
      </c>
      <c r="G7" s="37">
        <f>IF(F7="","",IF(OR(C7="Asset",C7="Expense"),F7,-F7))</f>
        <v/>
      </c>
      <c r="H7" s="12">
        <f>IF(F7="","",IF(ROUND(F7,2)&gt;0,"Dr",IF(ROUND(F7,2)&lt;0,"Cr","")))</f>
        <v/>
      </c>
    </row>
    <row r="8" ht="18" customHeight="1">
      <c r="A8" s="34">
        <f>IF('Chart of accounts'!B13="","",'Chart of accounts'!A13)</f>
        <v/>
      </c>
      <c r="B8" s="35">
        <f>IF('Chart of accounts'!B13="","",'Chart of accounts'!B13)</f>
        <v/>
      </c>
      <c r="C8" s="12">
        <f>IF('Chart of accounts'!B13="","",'Chart of accounts'!C13)</f>
        <v/>
      </c>
      <c r="D8" s="36">
        <f>IF(B8="","",IF(SUMIFS(JnlDebit,JnlAccount,B8)=0,"",SUMIFS(JnlDebit,JnlAccount,B8)))</f>
        <v/>
      </c>
      <c r="E8" s="36">
        <f>IF(B8="","",IF(SUMIFS(JnlCredit,JnlAccount,B8)=0,"",SUMIFS(JnlCredit,JnlAccount,B8)))</f>
        <v/>
      </c>
      <c r="F8" s="36">
        <f>IF(AND(D8="",E8=""),"",IF(D8="",0,D8)-IF(E8="",0,E8))</f>
        <v/>
      </c>
      <c r="G8" s="37">
        <f>IF(F8="","",IF(OR(C8="Asset",C8="Expense"),F8,-F8))</f>
        <v/>
      </c>
      <c r="H8" s="12">
        <f>IF(F8="","",IF(ROUND(F8,2)&gt;0,"Dr",IF(ROUND(F8,2)&lt;0,"Cr","")))</f>
        <v/>
      </c>
    </row>
    <row r="9" ht="18" customHeight="1">
      <c r="A9" s="34">
        <f>IF('Chart of accounts'!B14="","",'Chart of accounts'!A14)</f>
        <v/>
      </c>
      <c r="B9" s="35">
        <f>IF('Chart of accounts'!B14="","",'Chart of accounts'!B14)</f>
        <v/>
      </c>
      <c r="C9" s="12">
        <f>IF('Chart of accounts'!B14="","",'Chart of accounts'!C14)</f>
        <v/>
      </c>
      <c r="D9" s="36">
        <f>IF(B9="","",IF(SUMIFS(JnlDebit,JnlAccount,B9)=0,"",SUMIFS(JnlDebit,JnlAccount,B9)))</f>
        <v/>
      </c>
      <c r="E9" s="36">
        <f>IF(B9="","",IF(SUMIFS(JnlCredit,JnlAccount,B9)=0,"",SUMIFS(JnlCredit,JnlAccount,B9)))</f>
        <v/>
      </c>
      <c r="F9" s="36">
        <f>IF(AND(D9="",E9=""),"",IF(D9="",0,D9)-IF(E9="",0,E9))</f>
        <v/>
      </c>
      <c r="G9" s="37">
        <f>IF(F9="","",IF(OR(C9="Asset",C9="Expense"),F9,-F9))</f>
        <v/>
      </c>
      <c r="H9" s="12">
        <f>IF(F9="","",IF(ROUND(F9,2)&gt;0,"Dr",IF(ROUND(F9,2)&lt;0,"Cr","")))</f>
        <v/>
      </c>
    </row>
    <row r="10" ht="18" customHeight="1">
      <c r="A10" s="34">
        <f>IF('Chart of accounts'!B15="","",'Chart of accounts'!A15)</f>
        <v/>
      </c>
      <c r="B10" s="35">
        <f>IF('Chart of accounts'!B15="","",'Chart of accounts'!B15)</f>
        <v/>
      </c>
      <c r="C10" s="12">
        <f>IF('Chart of accounts'!B15="","",'Chart of accounts'!C15)</f>
        <v/>
      </c>
      <c r="D10" s="36">
        <f>IF(B10="","",IF(SUMIFS(JnlDebit,JnlAccount,B10)=0,"",SUMIFS(JnlDebit,JnlAccount,B10)))</f>
        <v/>
      </c>
      <c r="E10" s="36">
        <f>IF(B10="","",IF(SUMIFS(JnlCredit,JnlAccount,B10)=0,"",SUMIFS(JnlCredit,JnlAccount,B10)))</f>
        <v/>
      </c>
      <c r="F10" s="36">
        <f>IF(AND(D10="",E10=""),"",IF(D10="",0,D10)-IF(E10="",0,E10))</f>
        <v/>
      </c>
      <c r="G10" s="37">
        <f>IF(F10="","",IF(OR(C10="Asset",C10="Expense"),F10,-F10))</f>
        <v/>
      </c>
      <c r="H10" s="12">
        <f>IF(F10="","",IF(ROUND(F10,2)&gt;0,"Dr",IF(ROUND(F10,2)&lt;0,"Cr","")))</f>
        <v/>
      </c>
    </row>
    <row r="11" ht="18" customHeight="1">
      <c r="A11" s="34">
        <f>IF('Chart of accounts'!B16="","",'Chart of accounts'!A16)</f>
        <v/>
      </c>
      <c r="B11" s="35">
        <f>IF('Chart of accounts'!B16="","",'Chart of accounts'!B16)</f>
        <v/>
      </c>
      <c r="C11" s="12">
        <f>IF('Chart of accounts'!B16="","",'Chart of accounts'!C16)</f>
        <v/>
      </c>
      <c r="D11" s="36">
        <f>IF(B11="","",IF(SUMIFS(JnlDebit,JnlAccount,B11)=0,"",SUMIFS(JnlDebit,JnlAccount,B11)))</f>
        <v/>
      </c>
      <c r="E11" s="36">
        <f>IF(B11="","",IF(SUMIFS(JnlCredit,JnlAccount,B11)=0,"",SUMIFS(JnlCredit,JnlAccount,B11)))</f>
        <v/>
      </c>
      <c r="F11" s="36">
        <f>IF(AND(D11="",E11=""),"",IF(D11="",0,D11)-IF(E11="",0,E11))</f>
        <v/>
      </c>
      <c r="G11" s="37">
        <f>IF(F11="","",IF(OR(C11="Asset",C11="Expense"),F11,-F11))</f>
        <v/>
      </c>
      <c r="H11" s="12">
        <f>IF(F11="","",IF(ROUND(F11,2)&gt;0,"Dr",IF(ROUND(F11,2)&lt;0,"Cr","")))</f>
        <v/>
      </c>
    </row>
    <row r="12" ht="18" customHeight="1">
      <c r="A12" s="34">
        <f>IF('Chart of accounts'!B17="","",'Chart of accounts'!A17)</f>
        <v/>
      </c>
      <c r="B12" s="35">
        <f>IF('Chart of accounts'!B17="","",'Chart of accounts'!B17)</f>
        <v/>
      </c>
      <c r="C12" s="12">
        <f>IF('Chart of accounts'!B17="","",'Chart of accounts'!C17)</f>
        <v/>
      </c>
      <c r="D12" s="36">
        <f>IF(B12="","",IF(SUMIFS(JnlDebit,JnlAccount,B12)=0,"",SUMIFS(JnlDebit,JnlAccount,B12)))</f>
        <v/>
      </c>
      <c r="E12" s="36">
        <f>IF(B12="","",IF(SUMIFS(JnlCredit,JnlAccount,B12)=0,"",SUMIFS(JnlCredit,JnlAccount,B12)))</f>
        <v/>
      </c>
      <c r="F12" s="36">
        <f>IF(AND(D12="",E12=""),"",IF(D12="",0,D12)-IF(E12="",0,E12))</f>
        <v/>
      </c>
      <c r="G12" s="37">
        <f>IF(F12="","",IF(OR(C12="Asset",C12="Expense"),F12,-F12))</f>
        <v/>
      </c>
      <c r="H12" s="12">
        <f>IF(F12="","",IF(ROUND(F12,2)&gt;0,"Dr",IF(ROUND(F12,2)&lt;0,"Cr","")))</f>
        <v/>
      </c>
    </row>
    <row r="13" ht="18" customHeight="1">
      <c r="A13" s="34">
        <f>IF('Chart of accounts'!B18="","",'Chart of accounts'!A18)</f>
        <v/>
      </c>
      <c r="B13" s="35">
        <f>IF('Chart of accounts'!B18="","",'Chart of accounts'!B18)</f>
        <v/>
      </c>
      <c r="C13" s="12">
        <f>IF('Chart of accounts'!B18="","",'Chart of accounts'!C18)</f>
        <v/>
      </c>
      <c r="D13" s="36">
        <f>IF(B13="","",IF(SUMIFS(JnlDebit,JnlAccount,B13)=0,"",SUMIFS(JnlDebit,JnlAccount,B13)))</f>
        <v/>
      </c>
      <c r="E13" s="36">
        <f>IF(B13="","",IF(SUMIFS(JnlCredit,JnlAccount,B13)=0,"",SUMIFS(JnlCredit,JnlAccount,B13)))</f>
        <v/>
      </c>
      <c r="F13" s="36">
        <f>IF(AND(D13="",E13=""),"",IF(D13="",0,D13)-IF(E13="",0,E13))</f>
        <v/>
      </c>
      <c r="G13" s="37">
        <f>IF(F13="","",IF(OR(C13="Asset",C13="Expense"),F13,-F13))</f>
        <v/>
      </c>
      <c r="H13" s="12">
        <f>IF(F13="","",IF(ROUND(F13,2)&gt;0,"Dr",IF(ROUND(F13,2)&lt;0,"Cr","")))</f>
        <v/>
      </c>
    </row>
    <row r="14" ht="18" customHeight="1">
      <c r="A14" s="34">
        <f>IF('Chart of accounts'!B19="","",'Chart of accounts'!A19)</f>
        <v/>
      </c>
      <c r="B14" s="35">
        <f>IF('Chart of accounts'!B19="","",'Chart of accounts'!B19)</f>
        <v/>
      </c>
      <c r="C14" s="12">
        <f>IF('Chart of accounts'!B19="","",'Chart of accounts'!C19)</f>
        <v/>
      </c>
      <c r="D14" s="36">
        <f>IF(B14="","",IF(SUMIFS(JnlDebit,JnlAccount,B14)=0,"",SUMIFS(JnlDebit,JnlAccount,B14)))</f>
        <v/>
      </c>
      <c r="E14" s="36">
        <f>IF(B14="","",IF(SUMIFS(JnlCredit,JnlAccount,B14)=0,"",SUMIFS(JnlCredit,JnlAccount,B14)))</f>
        <v/>
      </c>
      <c r="F14" s="36">
        <f>IF(AND(D14="",E14=""),"",IF(D14="",0,D14)-IF(E14="",0,E14))</f>
        <v/>
      </c>
      <c r="G14" s="37">
        <f>IF(F14="","",IF(OR(C14="Asset",C14="Expense"),F14,-F14))</f>
        <v/>
      </c>
      <c r="H14" s="12">
        <f>IF(F14="","",IF(ROUND(F14,2)&gt;0,"Dr",IF(ROUND(F14,2)&lt;0,"Cr","")))</f>
        <v/>
      </c>
    </row>
    <row r="15" ht="18" customHeight="1">
      <c r="A15" s="34">
        <f>IF('Chart of accounts'!B20="","",'Chart of accounts'!A20)</f>
        <v/>
      </c>
      <c r="B15" s="35">
        <f>IF('Chart of accounts'!B20="","",'Chart of accounts'!B20)</f>
        <v/>
      </c>
      <c r="C15" s="12">
        <f>IF('Chart of accounts'!B20="","",'Chart of accounts'!C20)</f>
        <v/>
      </c>
      <c r="D15" s="36">
        <f>IF(B15="","",IF(SUMIFS(JnlDebit,JnlAccount,B15)=0,"",SUMIFS(JnlDebit,JnlAccount,B15)))</f>
        <v/>
      </c>
      <c r="E15" s="36">
        <f>IF(B15="","",IF(SUMIFS(JnlCredit,JnlAccount,B15)=0,"",SUMIFS(JnlCredit,JnlAccount,B15)))</f>
        <v/>
      </c>
      <c r="F15" s="36">
        <f>IF(AND(D15="",E15=""),"",IF(D15="",0,D15)-IF(E15="",0,E15))</f>
        <v/>
      </c>
      <c r="G15" s="37">
        <f>IF(F15="","",IF(OR(C15="Asset",C15="Expense"),F15,-F15))</f>
        <v/>
      </c>
      <c r="H15" s="12">
        <f>IF(F15="","",IF(ROUND(F15,2)&gt;0,"Dr",IF(ROUND(F15,2)&lt;0,"Cr","")))</f>
        <v/>
      </c>
    </row>
    <row r="16" ht="18" customHeight="1">
      <c r="A16" s="34">
        <f>IF('Chart of accounts'!B21="","",'Chart of accounts'!A21)</f>
        <v/>
      </c>
      <c r="B16" s="35">
        <f>IF('Chart of accounts'!B21="","",'Chart of accounts'!B21)</f>
        <v/>
      </c>
      <c r="C16" s="12">
        <f>IF('Chart of accounts'!B21="","",'Chart of accounts'!C21)</f>
        <v/>
      </c>
      <c r="D16" s="36">
        <f>IF(B16="","",IF(SUMIFS(JnlDebit,JnlAccount,B16)=0,"",SUMIFS(JnlDebit,JnlAccount,B16)))</f>
        <v/>
      </c>
      <c r="E16" s="36">
        <f>IF(B16="","",IF(SUMIFS(JnlCredit,JnlAccount,B16)=0,"",SUMIFS(JnlCredit,JnlAccount,B16)))</f>
        <v/>
      </c>
      <c r="F16" s="36">
        <f>IF(AND(D16="",E16=""),"",IF(D16="",0,D16)-IF(E16="",0,E16))</f>
        <v/>
      </c>
      <c r="G16" s="37">
        <f>IF(F16="","",IF(OR(C16="Asset",C16="Expense"),F16,-F16))</f>
        <v/>
      </c>
      <c r="H16" s="12">
        <f>IF(F16="","",IF(ROUND(F16,2)&gt;0,"Dr",IF(ROUND(F16,2)&lt;0,"Cr","")))</f>
        <v/>
      </c>
    </row>
    <row r="17" ht="18" customHeight="1">
      <c r="A17" s="34">
        <f>IF('Chart of accounts'!B22="","",'Chart of accounts'!A22)</f>
        <v/>
      </c>
      <c r="B17" s="35">
        <f>IF('Chart of accounts'!B22="","",'Chart of accounts'!B22)</f>
        <v/>
      </c>
      <c r="C17" s="12">
        <f>IF('Chart of accounts'!B22="","",'Chart of accounts'!C22)</f>
        <v/>
      </c>
      <c r="D17" s="36">
        <f>IF(B17="","",IF(SUMIFS(JnlDebit,JnlAccount,B17)=0,"",SUMIFS(JnlDebit,JnlAccount,B17)))</f>
        <v/>
      </c>
      <c r="E17" s="36">
        <f>IF(B17="","",IF(SUMIFS(JnlCredit,JnlAccount,B17)=0,"",SUMIFS(JnlCredit,JnlAccount,B17)))</f>
        <v/>
      </c>
      <c r="F17" s="36">
        <f>IF(AND(D17="",E17=""),"",IF(D17="",0,D17)-IF(E17="",0,E17))</f>
        <v/>
      </c>
      <c r="G17" s="37">
        <f>IF(F17="","",IF(OR(C17="Asset",C17="Expense"),F17,-F17))</f>
        <v/>
      </c>
      <c r="H17" s="12">
        <f>IF(F17="","",IF(ROUND(F17,2)&gt;0,"Dr",IF(ROUND(F17,2)&lt;0,"Cr","")))</f>
        <v/>
      </c>
    </row>
    <row r="18" ht="18" customHeight="1">
      <c r="A18" s="34">
        <f>IF('Chart of accounts'!B23="","",'Chart of accounts'!A23)</f>
        <v/>
      </c>
      <c r="B18" s="35">
        <f>IF('Chart of accounts'!B23="","",'Chart of accounts'!B23)</f>
        <v/>
      </c>
      <c r="C18" s="12">
        <f>IF('Chart of accounts'!B23="","",'Chart of accounts'!C23)</f>
        <v/>
      </c>
      <c r="D18" s="36">
        <f>IF(B18="","",IF(SUMIFS(JnlDebit,JnlAccount,B18)=0,"",SUMIFS(JnlDebit,JnlAccount,B18)))</f>
        <v/>
      </c>
      <c r="E18" s="36">
        <f>IF(B18="","",IF(SUMIFS(JnlCredit,JnlAccount,B18)=0,"",SUMIFS(JnlCredit,JnlAccount,B18)))</f>
        <v/>
      </c>
      <c r="F18" s="36">
        <f>IF(AND(D18="",E18=""),"",IF(D18="",0,D18)-IF(E18="",0,E18))</f>
        <v/>
      </c>
      <c r="G18" s="37">
        <f>IF(F18="","",IF(OR(C18="Asset",C18="Expense"),F18,-F18))</f>
        <v/>
      </c>
      <c r="H18" s="12">
        <f>IF(F18="","",IF(ROUND(F18,2)&gt;0,"Dr",IF(ROUND(F18,2)&lt;0,"Cr","")))</f>
        <v/>
      </c>
    </row>
    <row r="19" ht="18" customHeight="1">
      <c r="A19" s="34">
        <f>IF('Chart of accounts'!B24="","",'Chart of accounts'!A24)</f>
        <v/>
      </c>
      <c r="B19" s="35">
        <f>IF('Chart of accounts'!B24="","",'Chart of accounts'!B24)</f>
        <v/>
      </c>
      <c r="C19" s="12">
        <f>IF('Chart of accounts'!B24="","",'Chart of accounts'!C24)</f>
        <v/>
      </c>
      <c r="D19" s="36">
        <f>IF(B19="","",IF(SUMIFS(JnlDebit,JnlAccount,B19)=0,"",SUMIFS(JnlDebit,JnlAccount,B19)))</f>
        <v/>
      </c>
      <c r="E19" s="36">
        <f>IF(B19="","",IF(SUMIFS(JnlCredit,JnlAccount,B19)=0,"",SUMIFS(JnlCredit,JnlAccount,B19)))</f>
        <v/>
      </c>
      <c r="F19" s="36">
        <f>IF(AND(D19="",E19=""),"",IF(D19="",0,D19)-IF(E19="",0,E19))</f>
        <v/>
      </c>
      <c r="G19" s="37">
        <f>IF(F19="","",IF(OR(C19="Asset",C19="Expense"),F19,-F19))</f>
        <v/>
      </c>
      <c r="H19" s="12">
        <f>IF(F19="","",IF(ROUND(F19,2)&gt;0,"Dr",IF(ROUND(F19,2)&lt;0,"Cr","")))</f>
        <v/>
      </c>
    </row>
    <row r="20" ht="18" customHeight="1">
      <c r="A20" s="34">
        <f>IF('Chart of accounts'!B25="","",'Chart of accounts'!A25)</f>
        <v/>
      </c>
      <c r="B20" s="35">
        <f>IF('Chart of accounts'!B25="","",'Chart of accounts'!B25)</f>
        <v/>
      </c>
      <c r="C20" s="12">
        <f>IF('Chart of accounts'!B25="","",'Chart of accounts'!C25)</f>
        <v/>
      </c>
      <c r="D20" s="36">
        <f>IF(B20="","",IF(SUMIFS(JnlDebit,JnlAccount,B20)=0,"",SUMIFS(JnlDebit,JnlAccount,B20)))</f>
        <v/>
      </c>
      <c r="E20" s="36">
        <f>IF(B20="","",IF(SUMIFS(JnlCredit,JnlAccount,B20)=0,"",SUMIFS(JnlCredit,JnlAccount,B20)))</f>
        <v/>
      </c>
      <c r="F20" s="36">
        <f>IF(AND(D20="",E20=""),"",IF(D20="",0,D20)-IF(E20="",0,E20))</f>
        <v/>
      </c>
      <c r="G20" s="37">
        <f>IF(F20="","",IF(OR(C20="Asset",C20="Expense"),F20,-F20))</f>
        <v/>
      </c>
      <c r="H20" s="12">
        <f>IF(F20="","",IF(ROUND(F20,2)&gt;0,"Dr",IF(ROUND(F20,2)&lt;0,"Cr","")))</f>
        <v/>
      </c>
    </row>
    <row r="21" ht="18" customHeight="1">
      <c r="A21" s="34">
        <f>IF('Chart of accounts'!B26="","",'Chart of accounts'!A26)</f>
        <v/>
      </c>
      <c r="B21" s="35">
        <f>IF('Chart of accounts'!B26="","",'Chart of accounts'!B26)</f>
        <v/>
      </c>
      <c r="C21" s="12">
        <f>IF('Chart of accounts'!B26="","",'Chart of accounts'!C26)</f>
        <v/>
      </c>
      <c r="D21" s="36">
        <f>IF(B21="","",IF(SUMIFS(JnlDebit,JnlAccount,B21)=0,"",SUMIFS(JnlDebit,JnlAccount,B21)))</f>
        <v/>
      </c>
      <c r="E21" s="36">
        <f>IF(B21="","",IF(SUMIFS(JnlCredit,JnlAccount,B21)=0,"",SUMIFS(JnlCredit,JnlAccount,B21)))</f>
        <v/>
      </c>
      <c r="F21" s="36">
        <f>IF(AND(D21="",E21=""),"",IF(D21="",0,D21)-IF(E21="",0,E21))</f>
        <v/>
      </c>
      <c r="G21" s="37">
        <f>IF(F21="","",IF(OR(C21="Asset",C21="Expense"),F21,-F21))</f>
        <v/>
      </c>
      <c r="H21" s="12">
        <f>IF(F21="","",IF(ROUND(F21,2)&gt;0,"Dr",IF(ROUND(F21,2)&lt;0,"Cr","")))</f>
        <v/>
      </c>
    </row>
    <row r="22" ht="18" customHeight="1">
      <c r="A22" s="34">
        <f>IF('Chart of accounts'!B27="","",'Chart of accounts'!A27)</f>
        <v/>
      </c>
      <c r="B22" s="35">
        <f>IF('Chart of accounts'!B27="","",'Chart of accounts'!B27)</f>
        <v/>
      </c>
      <c r="C22" s="12">
        <f>IF('Chart of accounts'!B27="","",'Chart of accounts'!C27)</f>
        <v/>
      </c>
      <c r="D22" s="36">
        <f>IF(B22="","",IF(SUMIFS(JnlDebit,JnlAccount,B22)=0,"",SUMIFS(JnlDebit,JnlAccount,B22)))</f>
        <v/>
      </c>
      <c r="E22" s="36">
        <f>IF(B22="","",IF(SUMIFS(JnlCredit,JnlAccount,B22)=0,"",SUMIFS(JnlCredit,JnlAccount,B22)))</f>
        <v/>
      </c>
      <c r="F22" s="36">
        <f>IF(AND(D22="",E22=""),"",IF(D22="",0,D22)-IF(E22="",0,E22))</f>
        <v/>
      </c>
      <c r="G22" s="37">
        <f>IF(F22="","",IF(OR(C22="Asset",C22="Expense"),F22,-F22))</f>
        <v/>
      </c>
      <c r="H22" s="12">
        <f>IF(F22="","",IF(ROUND(F22,2)&gt;0,"Dr",IF(ROUND(F22,2)&lt;0,"Cr","")))</f>
        <v/>
      </c>
    </row>
    <row r="23" ht="18" customHeight="1">
      <c r="A23" s="34">
        <f>IF('Chart of accounts'!B28="","",'Chart of accounts'!A28)</f>
        <v/>
      </c>
      <c r="B23" s="35">
        <f>IF('Chart of accounts'!B28="","",'Chart of accounts'!B28)</f>
        <v/>
      </c>
      <c r="C23" s="12">
        <f>IF('Chart of accounts'!B28="","",'Chart of accounts'!C28)</f>
        <v/>
      </c>
      <c r="D23" s="36">
        <f>IF(B23="","",IF(SUMIFS(JnlDebit,JnlAccount,B23)=0,"",SUMIFS(JnlDebit,JnlAccount,B23)))</f>
        <v/>
      </c>
      <c r="E23" s="36">
        <f>IF(B23="","",IF(SUMIFS(JnlCredit,JnlAccount,B23)=0,"",SUMIFS(JnlCredit,JnlAccount,B23)))</f>
        <v/>
      </c>
      <c r="F23" s="36">
        <f>IF(AND(D23="",E23=""),"",IF(D23="",0,D23)-IF(E23="",0,E23))</f>
        <v/>
      </c>
      <c r="G23" s="37">
        <f>IF(F23="","",IF(OR(C23="Asset",C23="Expense"),F23,-F23))</f>
        <v/>
      </c>
      <c r="H23" s="12">
        <f>IF(F23="","",IF(ROUND(F23,2)&gt;0,"Dr",IF(ROUND(F23,2)&lt;0,"Cr","")))</f>
        <v/>
      </c>
    </row>
    <row r="24" ht="18" customHeight="1">
      <c r="A24" s="34">
        <f>IF('Chart of accounts'!B29="","",'Chart of accounts'!A29)</f>
        <v/>
      </c>
      <c r="B24" s="35">
        <f>IF('Chart of accounts'!B29="","",'Chart of accounts'!B29)</f>
        <v/>
      </c>
      <c r="C24" s="12">
        <f>IF('Chart of accounts'!B29="","",'Chart of accounts'!C29)</f>
        <v/>
      </c>
      <c r="D24" s="36">
        <f>IF(B24="","",IF(SUMIFS(JnlDebit,JnlAccount,B24)=0,"",SUMIFS(JnlDebit,JnlAccount,B24)))</f>
        <v/>
      </c>
      <c r="E24" s="36">
        <f>IF(B24="","",IF(SUMIFS(JnlCredit,JnlAccount,B24)=0,"",SUMIFS(JnlCredit,JnlAccount,B24)))</f>
        <v/>
      </c>
      <c r="F24" s="36">
        <f>IF(AND(D24="",E24=""),"",IF(D24="",0,D24)-IF(E24="",0,E24))</f>
        <v/>
      </c>
      <c r="G24" s="37">
        <f>IF(F24="","",IF(OR(C24="Asset",C24="Expense"),F24,-F24))</f>
        <v/>
      </c>
      <c r="H24" s="12">
        <f>IF(F24="","",IF(ROUND(F24,2)&gt;0,"Dr",IF(ROUND(F24,2)&lt;0,"Cr","")))</f>
        <v/>
      </c>
    </row>
    <row r="25" ht="18" customHeight="1">
      <c r="A25" s="34">
        <f>IF('Chart of accounts'!B30="","",'Chart of accounts'!A30)</f>
        <v/>
      </c>
      <c r="B25" s="35">
        <f>IF('Chart of accounts'!B30="","",'Chart of accounts'!B30)</f>
        <v/>
      </c>
      <c r="C25" s="12">
        <f>IF('Chart of accounts'!B30="","",'Chart of accounts'!C30)</f>
        <v/>
      </c>
      <c r="D25" s="36">
        <f>IF(B25="","",IF(SUMIFS(JnlDebit,JnlAccount,B25)=0,"",SUMIFS(JnlDebit,JnlAccount,B25)))</f>
        <v/>
      </c>
      <c r="E25" s="36">
        <f>IF(B25="","",IF(SUMIFS(JnlCredit,JnlAccount,B25)=0,"",SUMIFS(JnlCredit,JnlAccount,B25)))</f>
        <v/>
      </c>
      <c r="F25" s="36">
        <f>IF(AND(D25="",E25=""),"",IF(D25="",0,D25)-IF(E25="",0,E25))</f>
        <v/>
      </c>
      <c r="G25" s="37">
        <f>IF(F25="","",IF(OR(C25="Asset",C25="Expense"),F25,-F25))</f>
        <v/>
      </c>
      <c r="H25" s="12">
        <f>IF(F25="","",IF(ROUND(F25,2)&gt;0,"Dr",IF(ROUND(F25,2)&lt;0,"Cr","")))</f>
        <v/>
      </c>
    </row>
    <row r="26" ht="18" customHeight="1">
      <c r="A26" s="34">
        <f>IF('Chart of accounts'!B31="","",'Chart of accounts'!A31)</f>
        <v/>
      </c>
      <c r="B26" s="35">
        <f>IF('Chart of accounts'!B31="","",'Chart of accounts'!B31)</f>
        <v/>
      </c>
      <c r="C26" s="12">
        <f>IF('Chart of accounts'!B31="","",'Chart of accounts'!C31)</f>
        <v/>
      </c>
      <c r="D26" s="36">
        <f>IF(B26="","",IF(SUMIFS(JnlDebit,JnlAccount,B26)=0,"",SUMIFS(JnlDebit,JnlAccount,B26)))</f>
        <v/>
      </c>
      <c r="E26" s="36">
        <f>IF(B26="","",IF(SUMIFS(JnlCredit,JnlAccount,B26)=0,"",SUMIFS(JnlCredit,JnlAccount,B26)))</f>
        <v/>
      </c>
      <c r="F26" s="36">
        <f>IF(AND(D26="",E26=""),"",IF(D26="",0,D26)-IF(E26="",0,E26))</f>
        <v/>
      </c>
      <c r="G26" s="37">
        <f>IF(F26="","",IF(OR(C26="Asset",C26="Expense"),F26,-F26))</f>
        <v/>
      </c>
      <c r="H26" s="12">
        <f>IF(F26="","",IF(ROUND(F26,2)&gt;0,"Dr",IF(ROUND(F26,2)&lt;0,"Cr","")))</f>
        <v/>
      </c>
    </row>
    <row r="27" ht="18" customHeight="1">
      <c r="A27" s="34">
        <f>IF('Chart of accounts'!B32="","",'Chart of accounts'!A32)</f>
        <v/>
      </c>
      <c r="B27" s="35">
        <f>IF('Chart of accounts'!B32="","",'Chart of accounts'!B32)</f>
        <v/>
      </c>
      <c r="C27" s="12">
        <f>IF('Chart of accounts'!B32="","",'Chart of accounts'!C32)</f>
        <v/>
      </c>
      <c r="D27" s="36">
        <f>IF(B27="","",IF(SUMIFS(JnlDebit,JnlAccount,B27)=0,"",SUMIFS(JnlDebit,JnlAccount,B27)))</f>
        <v/>
      </c>
      <c r="E27" s="36">
        <f>IF(B27="","",IF(SUMIFS(JnlCredit,JnlAccount,B27)=0,"",SUMIFS(JnlCredit,JnlAccount,B27)))</f>
        <v/>
      </c>
      <c r="F27" s="36">
        <f>IF(AND(D27="",E27=""),"",IF(D27="",0,D27)-IF(E27="",0,E27))</f>
        <v/>
      </c>
      <c r="G27" s="37">
        <f>IF(F27="","",IF(OR(C27="Asset",C27="Expense"),F27,-F27))</f>
        <v/>
      </c>
      <c r="H27" s="12">
        <f>IF(F27="","",IF(ROUND(F27,2)&gt;0,"Dr",IF(ROUND(F27,2)&lt;0,"Cr","")))</f>
        <v/>
      </c>
    </row>
    <row r="28" ht="18" customHeight="1">
      <c r="A28" s="34">
        <f>IF('Chart of accounts'!B33="","",'Chart of accounts'!A33)</f>
        <v/>
      </c>
      <c r="B28" s="35">
        <f>IF('Chart of accounts'!B33="","",'Chart of accounts'!B33)</f>
        <v/>
      </c>
      <c r="C28" s="12">
        <f>IF('Chart of accounts'!B33="","",'Chart of accounts'!C33)</f>
        <v/>
      </c>
      <c r="D28" s="36">
        <f>IF(B28="","",IF(SUMIFS(JnlDebit,JnlAccount,B28)=0,"",SUMIFS(JnlDebit,JnlAccount,B28)))</f>
        <v/>
      </c>
      <c r="E28" s="36">
        <f>IF(B28="","",IF(SUMIFS(JnlCredit,JnlAccount,B28)=0,"",SUMIFS(JnlCredit,JnlAccount,B28)))</f>
        <v/>
      </c>
      <c r="F28" s="36">
        <f>IF(AND(D28="",E28=""),"",IF(D28="",0,D28)-IF(E28="",0,E28))</f>
        <v/>
      </c>
      <c r="G28" s="37">
        <f>IF(F28="","",IF(OR(C28="Asset",C28="Expense"),F28,-F28))</f>
        <v/>
      </c>
      <c r="H28" s="12">
        <f>IF(F28="","",IF(ROUND(F28,2)&gt;0,"Dr",IF(ROUND(F28,2)&lt;0,"Cr","")))</f>
        <v/>
      </c>
    </row>
    <row r="29" ht="18" customHeight="1">
      <c r="A29" s="34">
        <f>IF('Chart of accounts'!B34="","",'Chart of accounts'!A34)</f>
        <v/>
      </c>
      <c r="B29" s="35">
        <f>IF('Chart of accounts'!B34="","",'Chart of accounts'!B34)</f>
        <v/>
      </c>
      <c r="C29" s="12">
        <f>IF('Chart of accounts'!B34="","",'Chart of accounts'!C34)</f>
        <v/>
      </c>
      <c r="D29" s="36">
        <f>IF(B29="","",IF(SUMIFS(JnlDebit,JnlAccount,B29)=0,"",SUMIFS(JnlDebit,JnlAccount,B29)))</f>
        <v/>
      </c>
      <c r="E29" s="36">
        <f>IF(B29="","",IF(SUMIFS(JnlCredit,JnlAccount,B29)=0,"",SUMIFS(JnlCredit,JnlAccount,B29)))</f>
        <v/>
      </c>
      <c r="F29" s="36">
        <f>IF(AND(D29="",E29=""),"",IF(D29="",0,D29)-IF(E29="",0,E29))</f>
        <v/>
      </c>
      <c r="G29" s="37">
        <f>IF(F29="","",IF(OR(C29="Asset",C29="Expense"),F29,-F29))</f>
        <v/>
      </c>
      <c r="H29" s="12">
        <f>IF(F29="","",IF(ROUND(F29,2)&gt;0,"Dr",IF(ROUND(F29,2)&lt;0,"Cr","")))</f>
        <v/>
      </c>
    </row>
    <row r="30" ht="18" customHeight="1">
      <c r="A30" s="34">
        <f>IF('Chart of accounts'!B35="","",'Chart of accounts'!A35)</f>
        <v/>
      </c>
      <c r="B30" s="35">
        <f>IF('Chart of accounts'!B35="","",'Chart of accounts'!B35)</f>
        <v/>
      </c>
      <c r="C30" s="12">
        <f>IF('Chart of accounts'!B35="","",'Chart of accounts'!C35)</f>
        <v/>
      </c>
      <c r="D30" s="36">
        <f>IF(B30="","",IF(SUMIFS(JnlDebit,JnlAccount,B30)=0,"",SUMIFS(JnlDebit,JnlAccount,B30)))</f>
        <v/>
      </c>
      <c r="E30" s="36">
        <f>IF(B30="","",IF(SUMIFS(JnlCredit,JnlAccount,B30)=0,"",SUMIFS(JnlCredit,JnlAccount,B30)))</f>
        <v/>
      </c>
      <c r="F30" s="36">
        <f>IF(AND(D30="",E30=""),"",IF(D30="",0,D30)-IF(E30="",0,E30))</f>
        <v/>
      </c>
      <c r="G30" s="37">
        <f>IF(F30="","",IF(OR(C30="Asset",C30="Expense"),F30,-F30))</f>
        <v/>
      </c>
      <c r="H30" s="12">
        <f>IF(F30="","",IF(ROUND(F30,2)&gt;0,"Dr",IF(ROUND(F30,2)&lt;0,"Cr","")))</f>
        <v/>
      </c>
    </row>
    <row r="31" ht="18" customHeight="1">
      <c r="A31" s="34">
        <f>IF('Chart of accounts'!B36="","",'Chart of accounts'!A36)</f>
        <v/>
      </c>
      <c r="B31" s="35">
        <f>IF('Chart of accounts'!B36="","",'Chart of accounts'!B36)</f>
        <v/>
      </c>
      <c r="C31" s="12">
        <f>IF('Chart of accounts'!B36="","",'Chart of accounts'!C36)</f>
        <v/>
      </c>
      <c r="D31" s="36">
        <f>IF(B31="","",IF(SUMIFS(JnlDebit,JnlAccount,B31)=0,"",SUMIFS(JnlDebit,JnlAccount,B31)))</f>
        <v/>
      </c>
      <c r="E31" s="36">
        <f>IF(B31="","",IF(SUMIFS(JnlCredit,JnlAccount,B31)=0,"",SUMIFS(JnlCredit,JnlAccount,B31)))</f>
        <v/>
      </c>
      <c r="F31" s="36">
        <f>IF(AND(D31="",E31=""),"",IF(D31="",0,D31)-IF(E31="",0,E31))</f>
        <v/>
      </c>
      <c r="G31" s="37">
        <f>IF(F31="","",IF(OR(C31="Asset",C31="Expense"),F31,-F31))</f>
        <v/>
      </c>
      <c r="H31" s="12">
        <f>IF(F31="","",IF(ROUND(F31,2)&gt;0,"Dr",IF(ROUND(F31,2)&lt;0,"Cr","")))</f>
        <v/>
      </c>
    </row>
    <row r="32" ht="18" customHeight="1">
      <c r="A32" s="34">
        <f>IF('Chart of accounts'!B37="","",'Chart of accounts'!A37)</f>
        <v/>
      </c>
      <c r="B32" s="35">
        <f>IF('Chart of accounts'!B37="","",'Chart of accounts'!B37)</f>
        <v/>
      </c>
      <c r="C32" s="12">
        <f>IF('Chart of accounts'!B37="","",'Chart of accounts'!C37)</f>
        <v/>
      </c>
      <c r="D32" s="36">
        <f>IF(B32="","",IF(SUMIFS(JnlDebit,JnlAccount,B32)=0,"",SUMIFS(JnlDebit,JnlAccount,B32)))</f>
        <v/>
      </c>
      <c r="E32" s="36">
        <f>IF(B32="","",IF(SUMIFS(JnlCredit,JnlAccount,B32)=0,"",SUMIFS(JnlCredit,JnlAccount,B32)))</f>
        <v/>
      </c>
      <c r="F32" s="36">
        <f>IF(AND(D32="",E32=""),"",IF(D32="",0,D32)-IF(E32="",0,E32))</f>
        <v/>
      </c>
      <c r="G32" s="37">
        <f>IF(F32="","",IF(OR(C32="Asset",C32="Expense"),F32,-F32))</f>
        <v/>
      </c>
      <c r="H32" s="12">
        <f>IF(F32="","",IF(ROUND(F32,2)&gt;0,"Dr",IF(ROUND(F32,2)&lt;0,"Cr","")))</f>
        <v/>
      </c>
    </row>
    <row r="33" ht="18" customHeight="1">
      <c r="A33" s="34">
        <f>IF('Chart of accounts'!B38="","",'Chart of accounts'!A38)</f>
        <v/>
      </c>
      <c r="B33" s="35">
        <f>IF('Chart of accounts'!B38="","",'Chart of accounts'!B38)</f>
        <v/>
      </c>
      <c r="C33" s="12">
        <f>IF('Chart of accounts'!B38="","",'Chart of accounts'!C38)</f>
        <v/>
      </c>
      <c r="D33" s="36">
        <f>IF(B33="","",IF(SUMIFS(JnlDebit,JnlAccount,B33)=0,"",SUMIFS(JnlDebit,JnlAccount,B33)))</f>
        <v/>
      </c>
      <c r="E33" s="36">
        <f>IF(B33="","",IF(SUMIFS(JnlCredit,JnlAccount,B33)=0,"",SUMIFS(JnlCredit,JnlAccount,B33)))</f>
        <v/>
      </c>
      <c r="F33" s="36">
        <f>IF(AND(D33="",E33=""),"",IF(D33="",0,D33)-IF(E33="",0,E33))</f>
        <v/>
      </c>
      <c r="G33" s="37">
        <f>IF(F33="","",IF(OR(C33="Asset",C33="Expense"),F33,-F33))</f>
        <v/>
      </c>
      <c r="H33" s="12">
        <f>IF(F33="","",IF(ROUND(F33,2)&gt;0,"Dr",IF(ROUND(F33,2)&lt;0,"Cr","")))</f>
        <v/>
      </c>
    </row>
    <row r="34" ht="18" customHeight="1">
      <c r="A34" s="34">
        <f>IF('Chart of accounts'!B39="","",'Chart of accounts'!A39)</f>
        <v/>
      </c>
      <c r="B34" s="35">
        <f>IF('Chart of accounts'!B39="","",'Chart of accounts'!B39)</f>
        <v/>
      </c>
      <c r="C34" s="12">
        <f>IF('Chart of accounts'!B39="","",'Chart of accounts'!C39)</f>
        <v/>
      </c>
      <c r="D34" s="36">
        <f>IF(B34="","",IF(SUMIFS(JnlDebit,JnlAccount,B34)=0,"",SUMIFS(JnlDebit,JnlAccount,B34)))</f>
        <v/>
      </c>
      <c r="E34" s="36">
        <f>IF(B34="","",IF(SUMIFS(JnlCredit,JnlAccount,B34)=0,"",SUMIFS(JnlCredit,JnlAccount,B34)))</f>
        <v/>
      </c>
      <c r="F34" s="36">
        <f>IF(AND(D34="",E34=""),"",IF(D34="",0,D34)-IF(E34="",0,E34))</f>
        <v/>
      </c>
      <c r="G34" s="37">
        <f>IF(F34="","",IF(OR(C34="Asset",C34="Expense"),F34,-F34))</f>
        <v/>
      </c>
      <c r="H34" s="12">
        <f>IF(F34="","",IF(ROUND(F34,2)&gt;0,"Dr",IF(ROUND(F34,2)&lt;0,"Cr","")))</f>
        <v/>
      </c>
    </row>
    <row r="35" ht="18" customHeight="1">
      <c r="A35" s="34">
        <f>IF('Chart of accounts'!B40="","",'Chart of accounts'!A40)</f>
        <v/>
      </c>
      <c r="B35" s="35">
        <f>IF('Chart of accounts'!B40="","",'Chart of accounts'!B40)</f>
        <v/>
      </c>
      <c r="C35" s="12">
        <f>IF('Chart of accounts'!B40="","",'Chart of accounts'!C40)</f>
        <v/>
      </c>
      <c r="D35" s="36">
        <f>IF(B35="","",IF(SUMIFS(JnlDebit,JnlAccount,B35)=0,"",SUMIFS(JnlDebit,JnlAccount,B35)))</f>
        <v/>
      </c>
      <c r="E35" s="36">
        <f>IF(B35="","",IF(SUMIFS(JnlCredit,JnlAccount,B35)=0,"",SUMIFS(JnlCredit,JnlAccount,B35)))</f>
        <v/>
      </c>
      <c r="F35" s="36">
        <f>IF(AND(D35="",E35=""),"",IF(D35="",0,D35)-IF(E35="",0,E35))</f>
        <v/>
      </c>
      <c r="G35" s="37">
        <f>IF(F35="","",IF(OR(C35="Asset",C35="Expense"),F35,-F35))</f>
        <v/>
      </c>
      <c r="H35" s="12">
        <f>IF(F35="","",IF(ROUND(F35,2)&gt;0,"Dr",IF(ROUND(F35,2)&lt;0,"Cr","")))</f>
        <v/>
      </c>
    </row>
    <row r="36" ht="18" customHeight="1">
      <c r="A36" s="34">
        <f>IF('Chart of accounts'!B41="","",'Chart of accounts'!A41)</f>
        <v/>
      </c>
      <c r="B36" s="35">
        <f>IF('Chart of accounts'!B41="","",'Chart of accounts'!B41)</f>
        <v/>
      </c>
      <c r="C36" s="12">
        <f>IF('Chart of accounts'!B41="","",'Chart of accounts'!C41)</f>
        <v/>
      </c>
      <c r="D36" s="36">
        <f>IF(B36="","",IF(SUMIFS(JnlDebit,JnlAccount,B36)=0,"",SUMIFS(JnlDebit,JnlAccount,B36)))</f>
        <v/>
      </c>
      <c r="E36" s="36">
        <f>IF(B36="","",IF(SUMIFS(JnlCredit,JnlAccount,B36)=0,"",SUMIFS(JnlCredit,JnlAccount,B36)))</f>
        <v/>
      </c>
      <c r="F36" s="36">
        <f>IF(AND(D36="",E36=""),"",IF(D36="",0,D36)-IF(E36="",0,E36))</f>
        <v/>
      </c>
      <c r="G36" s="37">
        <f>IF(F36="","",IF(OR(C36="Asset",C36="Expense"),F36,-F36))</f>
        <v/>
      </c>
      <c r="H36" s="12">
        <f>IF(F36="","",IF(ROUND(F36,2)&gt;0,"Dr",IF(ROUND(F36,2)&lt;0,"Cr","")))</f>
        <v/>
      </c>
    </row>
    <row r="37" ht="18" customHeight="1">
      <c r="A37" s="34">
        <f>IF('Chart of accounts'!B42="","",'Chart of accounts'!A42)</f>
        <v/>
      </c>
      <c r="B37" s="35">
        <f>IF('Chart of accounts'!B42="","",'Chart of accounts'!B42)</f>
        <v/>
      </c>
      <c r="C37" s="12">
        <f>IF('Chart of accounts'!B42="","",'Chart of accounts'!C42)</f>
        <v/>
      </c>
      <c r="D37" s="36">
        <f>IF(B37="","",IF(SUMIFS(JnlDebit,JnlAccount,B37)=0,"",SUMIFS(JnlDebit,JnlAccount,B37)))</f>
        <v/>
      </c>
      <c r="E37" s="36">
        <f>IF(B37="","",IF(SUMIFS(JnlCredit,JnlAccount,B37)=0,"",SUMIFS(JnlCredit,JnlAccount,B37)))</f>
        <v/>
      </c>
      <c r="F37" s="36">
        <f>IF(AND(D37="",E37=""),"",IF(D37="",0,D37)-IF(E37="",0,E37))</f>
        <v/>
      </c>
      <c r="G37" s="37">
        <f>IF(F37="","",IF(OR(C37="Asset",C37="Expense"),F37,-F37))</f>
        <v/>
      </c>
      <c r="H37" s="12">
        <f>IF(F37="","",IF(ROUND(F37,2)&gt;0,"Dr",IF(ROUND(F37,2)&lt;0,"Cr","")))</f>
        <v/>
      </c>
    </row>
    <row r="38" ht="18" customHeight="1">
      <c r="A38" s="34">
        <f>IF('Chart of accounts'!B43="","",'Chart of accounts'!A43)</f>
        <v/>
      </c>
      <c r="B38" s="35">
        <f>IF('Chart of accounts'!B43="","",'Chart of accounts'!B43)</f>
        <v/>
      </c>
      <c r="C38" s="12">
        <f>IF('Chart of accounts'!B43="","",'Chart of accounts'!C43)</f>
        <v/>
      </c>
      <c r="D38" s="36">
        <f>IF(B38="","",IF(SUMIFS(JnlDebit,JnlAccount,B38)=0,"",SUMIFS(JnlDebit,JnlAccount,B38)))</f>
        <v/>
      </c>
      <c r="E38" s="36">
        <f>IF(B38="","",IF(SUMIFS(JnlCredit,JnlAccount,B38)=0,"",SUMIFS(JnlCredit,JnlAccount,B38)))</f>
        <v/>
      </c>
      <c r="F38" s="36">
        <f>IF(AND(D38="",E38=""),"",IF(D38="",0,D38)-IF(E38="",0,E38))</f>
        <v/>
      </c>
      <c r="G38" s="37">
        <f>IF(F38="","",IF(OR(C38="Asset",C38="Expense"),F38,-F38))</f>
        <v/>
      </c>
      <c r="H38" s="12">
        <f>IF(F38="","",IF(ROUND(F38,2)&gt;0,"Dr",IF(ROUND(F38,2)&lt;0,"Cr","")))</f>
        <v/>
      </c>
    </row>
    <row r="39" ht="18" customHeight="1">
      <c r="A39" s="34">
        <f>IF('Chart of accounts'!B44="","",'Chart of accounts'!A44)</f>
        <v/>
      </c>
      <c r="B39" s="35">
        <f>IF('Chart of accounts'!B44="","",'Chart of accounts'!B44)</f>
        <v/>
      </c>
      <c r="C39" s="12">
        <f>IF('Chart of accounts'!B44="","",'Chart of accounts'!C44)</f>
        <v/>
      </c>
      <c r="D39" s="36">
        <f>IF(B39="","",IF(SUMIFS(JnlDebit,JnlAccount,B39)=0,"",SUMIFS(JnlDebit,JnlAccount,B39)))</f>
        <v/>
      </c>
      <c r="E39" s="36">
        <f>IF(B39="","",IF(SUMIFS(JnlCredit,JnlAccount,B39)=0,"",SUMIFS(JnlCredit,JnlAccount,B39)))</f>
        <v/>
      </c>
      <c r="F39" s="36">
        <f>IF(AND(D39="",E39=""),"",IF(D39="",0,D39)-IF(E39="",0,E39))</f>
        <v/>
      </c>
      <c r="G39" s="37">
        <f>IF(F39="","",IF(OR(C39="Asset",C39="Expense"),F39,-F39))</f>
        <v/>
      </c>
      <c r="H39" s="12">
        <f>IF(F39="","",IF(ROUND(F39,2)&gt;0,"Dr",IF(ROUND(F39,2)&lt;0,"Cr","")))</f>
        <v/>
      </c>
    </row>
    <row r="40" ht="18" customHeight="1">
      <c r="A40" s="34">
        <f>IF('Chart of accounts'!B45="","",'Chart of accounts'!A45)</f>
        <v/>
      </c>
      <c r="B40" s="35">
        <f>IF('Chart of accounts'!B45="","",'Chart of accounts'!B45)</f>
        <v/>
      </c>
      <c r="C40" s="12">
        <f>IF('Chart of accounts'!B45="","",'Chart of accounts'!C45)</f>
        <v/>
      </c>
      <c r="D40" s="36">
        <f>IF(B40="","",IF(SUMIFS(JnlDebit,JnlAccount,B40)=0,"",SUMIFS(JnlDebit,JnlAccount,B40)))</f>
        <v/>
      </c>
      <c r="E40" s="36">
        <f>IF(B40="","",IF(SUMIFS(JnlCredit,JnlAccount,B40)=0,"",SUMIFS(JnlCredit,JnlAccount,B40)))</f>
        <v/>
      </c>
      <c r="F40" s="36">
        <f>IF(AND(D40="",E40=""),"",IF(D40="",0,D40)-IF(E40="",0,E40))</f>
        <v/>
      </c>
      <c r="G40" s="37">
        <f>IF(F40="","",IF(OR(C40="Asset",C40="Expense"),F40,-F40))</f>
        <v/>
      </c>
      <c r="H40" s="12">
        <f>IF(F40="","",IF(ROUND(F40,2)&gt;0,"Dr",IF(ROUND(F40,2)&lt;0,"Cr","")))</f>
        <v/>
      </c>
    </row>
    <row r="41" ht="18" customHeight="1">
      <c r="A41" s="34">
        <f>IF('Chart of accounts'!B46="","",'Chart of accounts'!A46)</f>
        <v/>
      </c>
      <c r="B41" s="35">
        <f>IF('Chart of accounts'!B46="","",'Chart of accounts'!B46)</f>
        <v/>
      </c>
      <c r="C41" s="12">
        <f>IF('Chart of accounts'!B46="","",'Chart of accounts'!C46)</f>
        <v/>
      </c>
      <c r="D41" s="36">
        <f>IF(B41="","",IF(SUMIFS(JnlDebit,JnlAccount,B41)=0,"",SUMIFS(JnlDebit,JnlAccount,B41)))</f>
        <v/>
      </c>
      <c r="E41" s="36">
        <f>IF(B41="","",IF(SUMIFS(JnlCredit,JnlAccount,B41)=0,"",SUMIFS(JnlCredit,JnlAccount,B41)))</f>
        <v/>
      </c>
      <c r="F41" s="36">
        <f>IF(AND(D41="",E41=""),"",IF(D41="",0,D41)-IF(E41="",0,E41))</f>
        <v/>
      </c>
      <c r="G41" s="37">
        <f>IF(F41="","",IF(OR(C41="Asset",C41="Expense"),F41,-F41))</f>
        <v/>
      </c>
      <c r="H41" s="12">
        <f>IF(F41="","",IF(ROUND(F41,2)&gt;0,"Dr",IF(ROUND(F41,2)&lt;0,"Cr","")))</f>
        <v/>
      </c>
    </row>
    <row r="42" ht="18" customHeight="1">
      <c r="A42" s="34">
        <f>IF('Chart of accounts'!B47="","",'Chart of accounts'!A47)</f>
        <v/>
      </c>
      <c r="B42" s="35">
        <f>IF('Chart of accounts'!B47="","",'Chart of accounts'!B47)</f>
        <v/>
      </c>
      <c r="C42" s="12">
        <f>IF('Chart of accounts'!B47="","",'Chart of accounts'!C47)</f>
        <v/>
      </c>
      <c r="D42" s="36">
        <f>IF(B42="","",IF(SUMIFS(JnlDebit,JnlAccount,B42)=0,"",SUMIFS(JnlDebit,JnlAccount,B42)))</f>
        <v/>
      </c>
      <c r="E42" s="36">
        <f>IF(B42="","",IF(SUMIFS(JnlCredit,JnlAccount,B42)=0,"",SUMIFS(JnlCredit,JnlAccount,B42)))</f>
        <v/>
      </c>
      <c r="F42" s="36">
        <f>IF(AND(D42="",E42=""),"",IF(D42="",0,D42)-IF(E42="",0,E42))</f>
        <v/>
      </c>
      <c r="G42" s="37">
        <f>IF(F42="","",IF(OR(C42="Asset",C42="Expense"),F42,-F42))</f>
        <v/>
      </c>
      <c r="H42" s="12">
        <f>IF(F42="","",IF(ROUND(F42,2)&gt;0,"Dr",IF(ROUND(F42,2)&lt;0,"Cr","")))</f>
        <v/>
      </c>
    </row>
    <row r="43" ht="18" customHeight="1">
      <c r="A43" s="34">
        <f>IF('Chart of accounts'!B48="","",'Chart of accounts'!A48)</f>
        <v/>
      </c>
      <c r="B43" s="35">
        <f>IF('Chart of accounts'!B48="","",'Chart of accounts'!B48)</f>
        <v/>
      </c>
      <c r="C43" s="12">
        <f>IF('Chart of accounts'!B48="","",'Chart of accounts'!C48)</f>
        <v/>
      </c>
      <c r="D43" s="36">
        <f>IF(B43="","",IF(SUMIFS(JnlDebit,JnlAccount,B43)=0,"",SUMIFS(JnlDebit,JnlAccount,B43)))</f>
        <v/>
      </c>
      <c r="E43" s="36">
        <f>IF(B43="","",IF(SUMIFS(JnlCredit,JnlAccount,B43)=0,"",SUMIFS(JnlCredit,JnlAccount,B43)))</f>
        <v/>
      </c>
      <c r="F43" s="36">
        <f>IF(AND(D43="",E43=""),"",IF(D43="",0,D43)-IF(E43="",0,E43))</f>
        <v/>
      </c>
      <c r="G43" s="37">
        <f>IF(F43="","",IF(OR(C43="Asset",C43="Expense"),F43,-F43))</f>
        <v/>
      </c>
      <c r="H43" s="12">
        <f>IF(F43="","",IF(ROUND(F43,2)&gt;0,"Dr",IF(ROUND(F43,2)&lt;0,"Cr","")))</f>
        <v/>
      </c>
    </row>
    <row r="44" ht="18" customHeight="1">
      <c r="A44" s="34">
        <f>IF('Chart of accounts'!B49="","",'Chart of accounts'!A49)</f>
        <v/>
      </c>
      <c r="B44" s="35">
        <f>IF('Chart of accounts'!B49="","",'Chart of accounts'!B49)</f>
        <v/>
      </c>
      <c r="C44" s="12">
        <f>IF('Chart of accounts'!B49="","",'Chart of accounts'!C49)</f>
        <v/>
      </c>
      <c r="D44" s="36">
        <f>IF(B44="","",IF(SUMIFS(JnlDebit,JnlAccount,B44)=0,"",SUMIFS(JnlDebit,JnlAccount,B44)))</f>
        <v/>
      </c>
      <c r="E44" s="36">
        <f>IF(B44="","",IF(SUMIFS(JnlCredit,JnlAccount,B44)=0,"",SUMIFS(JnlCredit,JnlAccount,B44)))</f>
        <v/>
      </c>
      <c r="F44" s="36">
        <f>IF(AND(D44="",E44=""),"",IF(D44="",0,D44)-IF(E44="",0,E44))</f>
        <v/>
      </c>
      <c r="G44" s="37">
        <f>IF(F44="","",IF(OR(C44="Asset",C44="Expense"),F44,-F44))</f>
        <v/>
      </c>
      <c r="H44" s="12">
        <f>IF(F44="","",IF(ROUND(F44,2)&gt;0,"Dr",IF(ROUND(F44,2)&lt;0,"Cr","")))</f>
        <v/>
      </c>
    </row>
    <row r="45" ht="18" customHeight="1">
      <c r="A45" s="34">
        <f>IF('Chart of accounts'!B50="","",'Chart of accounts'!A50)</f>
        <v/>
      </c>
      <c r="B45" s="35">
        <f>IF('Chart of accounts'!B50="","",'Chart of accounts'!B50)</f>
        <v/>
      </c>
      <c r="C45" s="12">
        <f>IF('Chart of accounts'!B50="","",'Chart of accounts'!C50)</f>
        <v/>
      </c>
      <c r="D45" s="36">
        <f>IF(B45="","",IF(SUMIFS(JnlDebit,JnlAccount,B45)=0,"",SUMIFS(JnlDebit,JnlAccount,B45)))</f>
        <v/>
      </c>
      <c r="E45" s="36">
        <f>IF(B45="","",IF(SUMIFS(JnlCredit,JnlAccount,B45)=0,"",SUMIFS(JnlCredit,JnlAccount,B45)))</f>
        <v/>
      </c>
      <c r="F45" s="36">
        <f>IF(AND(D45="",E45=""),"",IF(D45="",0,D45)-IF(E45="",0,E45))</f>
        <v/>
      </c>
      <c r="G45" s="37">
        <f>IF(F45="","",IF(OR(C45="Asset",C45="Expense"),F45,-F45))</f>
        <v/>
      </c>
      <c r="H45" s="12">
        <f>IF(F45="","",IF(ROUND(F45,2)&gt;0,"Dr",IF(ROUND(F45,2)&lt;0,"Cr","")))</f>
        <v/>
      </c>
    </row>
    <row r="46" ht="18" customHeight="1">
      <c r="A46" s="34">
        <f>IF('Chart of accounts'!B51="","",'Chart of accounts'!A51)</f>
        <v/>
      </c>
      <c r="B46" s="35">
        <f>IF('Chart of accounts'!B51="","",'Chart of accounts'!B51)</f>
        <v/>
      </c>
      <c r="C46" s="12">
        <f>IF('Chart of accounts'!B51="","",'Chart of accounts'!C51)</f>
        <v/>
      </c>
      <c r="D46" s="36">
        <f>IF(B46="","",IF(SUMIFS(JnlDebit,JnlAccount,B46)=0,"",SUMIFS(JnlDebit,JnlAccount,B46)))</f>
        <v/>
      </c>
      <c r="E46" s="36">
        <f>IF(B46="","",IF(SUMIFS(JnlCredit,JnlAccount,B46)=0,"",SUMIFS(JnlCredit,JnlAccount,B46)))</f>
        <v/>
      </c>
      <c r="F46" s="36">
        <f>IF(AND(D46="",E46=""),"",IF(D46="",0,D46)-IF(E46="",0,E46))</f>
        <v/>
      </c>
      <c r="G46" s="37">
        <f>IF(F46="","",IF(OR(C46="Asset",C46="Expense"),F46,-F46))</f>
        <v/>
      </c>
      <c r="H46" s="12">
        <f>IF(F46="","",IF(ROUND(F46,2)&gt;0,"Dr",IF(ROUND(F46,2)&lt;0,"Cr","")))</f>
        <v/>
      </c>
    </row>
    <row r="47" ht="18" customHeight="1">
      <c r="A47" s="34">
        <f>IF('Chart of accounts'!B52="","",'Chart of accounts'!A52)</f>
        <v/>
      </c>
      <c r="B47" s="35">
        <f>IF('Chart of accounts'!B52="","",'Chart of accounts'!B52)</f>
        <v/>
      </c>
      <c r="C47" s="12">
        <f>IF('Chart of accounts'!B52="","",'Chart of accounts'!C52)</f>
        <v/>
      </c>
      <c r="D47" s="36">
        <f>IF(B47="","",IF(SUMIFS(JnlDebit,JnlAccount,B47)=0,"",SUMIFS(JnlDebit,JnlAccount,B47)))</f>
        <v/>
      </c>
      <c r="E47" s="36">
        <f>IF(B47="","",IF(SUMIFS(JnlCredit,JnlAccount,B47)=0,"",SUMIFS(JnlCredit,JnlAccount,B47)))</f>
        <v/>
      </c>
      <c r="F47" s="36">
        <f>IF(AND(D47="",E47=""),"",IF(D47="",0,D47)-IF(E47="",0,E47))</f>
        <v/>
      </c>
      <c r="G47" s="37">
        <f>IF(F47="","",IF(OR(C47="Asset",C47="Expense"),F47,-F47))</f>
        <v/>
      </c>
      <c r="H47" s="12">
        <f>IF(F47="","",IF(ROUND(F47,2)&gt;0,"Dr",IF(ROUND(F47,2)&lt;0,"Cr","")))</f>
        <v/>
      </c>
    </row>
    <row r="48" ht="18" customHeight="1">
      <c r="A48" s="34">
        <f>IF('Chart of accounts'!B53="","",'Chart of accounts'!A53)</f>
        <v/>
      </c>
      <c r="B48" s="35">
        <f>IF('Chart of accounts'!B53="","",'Chart of accounts'!B53)</f>
        <v/>
      </c>
      <c r="C48" s="12">
        <f>IF('Chart of accounts'!B53="","",'Chart of accounts'!C53)</f>
        <v/>
      </c>
      <c r="D48" s="36">
        <f>IF(B48="","",IF(SUMIFS(JnlDebit,JnlAccount,B48)=0,"",SUMIFS(JnlDebit,JnlAccount,B48)))</f>
        <v/>
      </c>
      <c r="E48" s="36">
        <f>IF(B48="","",IF(SUMIFS(JnlCredit,JnlAccount,B48)=0,"",SUMIFS(JnlCredit,JnlAccount,B48)))</f>
        <v/>
      </c>
      <c r="F48" s="36">
        <f>IF(AND(D48="",E48=""),"",IF(D48="",0,D48)-IF(E48="",0,E48))</f>
        <v/>
      </c>
      <c r="G48" s="37">
        <f>IF(F48="","",IF(OR(C48="Asset",C48="Expense"),F48,-F48))</f>
        <v/>
      </c>
      <c r="H48" s="12">
        <f>IF(F48="","",IF(ROUND(F48,2)&gt;0,"Dr",IF(ROUND(F48,2)&lt;0,"Cr","")))</f>
        <v/>
      </c>
    </row>
    <row r="49" ht="18" customHeight="1">
      <c r="A49" s="34">
        <f>IF('Chart of accounts'!B54="","",'Chart of accounts'!A54)</f>
        <v/>
      </c>
      <c r="B49" s="35">
        <f>IF('Chart of accounts'!B54="","",'Chart of accounts'!B54)</f>
        <v/>
      </c>
      <c r="C49" s="12">
        <f>IF('Chart of accounts'!B54="","",'Chart of accounts'!C54)</f>
        <v/>
      </c>
      <c r="D49" s="36">
        <f>IF(B49="","",IF(SUMIFS(JnlDebit,JnlAccount,B49)=0,"",SUMIFS(JnlDebit,JnlAccount,B49)))</f>
        <v/>
      </c>
      <c r="E49" s="36">
        <f>IF(B49="","",IF(SUMIFS(JnlCredit,JnlAccount,B49)=0,"",SUMIFS(JnlCredit,JnlAccount,B49)))</f>
        <v/>
      </c>
      <c r="F49" s="36">
        <f>IF(AND(D49="",E49=""),"",IF(D49="",0,D49)-IF(E49="",0,E49))</f>
        <v/>
      </c>
      <c r="G49" s="37">
        <f>IF(F49="","",IF(OR(C49="Asset",C49="Expense"),F49,-F49))</f>
        <v/>
      </c>
      <c r="H49" s="12">
        <f>IF(F49="","",IF(ROUND(F49,2)&gt;0,"Dr",IF(ROUND(F49,2)&lt;0,"Cr","")))</f>
        <v/>
      </c>
    </row>
    <row r="50" ht="18" customHeight="1">
      <c r="A50" s="34">
        <f>IF('Chart of accounts'!B55="","",'Chart of accounts'!A55)</f>
        <v/>
      </c>
      <c r="B50" s="35">
        <f>IF('Chart of accounts'!B55="","",'Chart of accounts'!B55)</f>
        <v/>
      </c>
      <c r="C50" s="12">
        <f>IF('Chart of accounts'!B55="","",'Chart of accounts'!C55)</f>
        <v/>
      </c>
      <c r="D50" s="36">
        <f>IF(B50="","",IF(SUMIFS(JnlDebit,JnlAccount,B50)=0,"",SUMIFS(JnlDebit,JnlAccount,B50)))</f>
        <v/>
      </c>
      <c r="E50" s="36">
        <f>IF(B50="","",IF(SUMIFS(JnlCredit,JnlAccount,B50)=0,"",SUMIFS(JnlCredit,JnlAccount,B50)))</f>
        <v/>
      </c>
      <c r="F50" s="36">
        <f>IF(AND(D50="",E50=""),"",IF(D50="",0,D50)-IF(E50="",0,E50))</f>
        <v/>
      </c>
      <c r="G50" s="37">
        <f>IF(F50="","",IF(OR(C50="Asset",C50="Expense"),F50,-F50))</f>
        <v/>
      </c>
      <c r="H50" s="12">
        <f>IF(F50="","",IF(ROUND(F50,2)&gt;0,"Dr",IF(ROUND(F50,2)&lt;0,"Cr","")))</f>
        <v/>
      </c>
    </row>
    <row r="51" ht="18" customHeight="1">
      <c r="A51" s="34">
        <f>IF('Chart of accounts'!B56="","",'Chart of accounts'!A56)</f>
        <v/>
      </c>
      <c r="B51" s="35">
        <f>IF('Chart of accounts'!B56="","",'Chart of accounts'!B56)</f>
        <v/>
      </c>
      <c r="C51" s="12">
        <f>IF('Chart of accounts'!B56="","",'Chart of accounts'!C56)</f>
        <v/>
      </c>
      <c r="D51" s="36">
        <f>IF(B51="","",IF(SUMIFS(JnlDebit,JnlAccount,B51)=0,"",SUMIFS(JnlDebit,JnlAccount,B51)))</f>
        <v/>
      </c>
      <c r="E51" s="36">
        <f>IF(B51="","",IF(SUMIFS(JnlCredit,JnlAccount,B51)=0,"",SUMIFS(JnlCredit,JnlAccount,B51)))</f>
        <v/>
      </c>
      <c r="F51" s="36">
        <f>IF(AND(D51="",E51=""),"",IF(D51="",0,D51)-IF(E51="",0,E51))</f>
        <v/>
      </c>
      <c r="G51" s="37">
        <f>IF(F51="","",IF(OR(C51="Asset",C51="Expense"),F51,-F51))</f>
        <v/>
      </c>
      <c r="H51" s="12">
        <f>IF(F51="","",IF(ROUND(F51,2)&gt;0,"Dr",IF(ROUND(F51,2)&lt;0,"Cr","")))</f>
        <v/>
      </c>
    </row>
    <row r="52" ht="18" customHeight="1">
      <c r="A52" s="34">
        <f>IF('Chart of accounts'!B57="","",'Chart of accounts'!A57)</f>
        <v/>
      </c>
      <c r="B52" s="35">
        <f>IF('Chart of accounts'!B57="","",'Chart of accounts'!B57)</f>
        <v/>
      </c>
      <c r="C52" s="12">
        <f>IF('Chart of accounts'!B57="","",'Chart of accounts'!C57)</f>
        <v/>
      </c>
      <c r="D52" s="36">
        <f>IF(B52="","",IF(SUMIFS(JnlDebit,JnlAccount,B52)=0,"",SUMIFS(JnlDebit,JnlAccount,B52)))</f>
        <v/>
      </c>
      <c r="E52" s="36">
        <f>IF(B52="","",IF(SUMIFS(JnlCredit,JnlAccount,B52)=0,"",SUMIFS(JnlCredit,JnlAccount,B52)))</f>
        <v/>
      </c>
      <c r="F52" s="36">
        <f>IF(AND(D52="",E52=""),"",IF(D52="",0,D52)-IF(E52="",0,E52))</f>
        <v/>
      </c>
      <c r="G52" s="37">
        <f>IF(F52="","",IF(OR(C52="Asset",C52="Expense"),F52,-F52))</f>
        <v/>
      </c>
      <c r="H52" s="12">
        <f>IF(F52="","",IF(ROUND(F52,2)&gt;0,"Dr",IF(ROUND(F52,2)&lt;0,"Cr","")))</f>
        <v/>
      </c>
    </row>
    <row r="53" ht="18" customHeight="1">
      <c r="A53" s="34">
        <f>IF('Chart of accounts'!B58="","",'Chart of accounts'!A58)</f>
        <v/>
      </c>
      <c r="B53" s="35">
        <f>IF('Chart of accounts'!B58="","",'Chart of accounts'!B58)</f>
        <v/>
      </c>
      <c r="C53" s="12">
        <f>IF('Chart of accounts'!B58="","",'Chart of accounts'!C58)</f>
        <v/>
      </c>
      <c r="D53" s="36">
        <f>IF(B53="","",IF(SUMIFS(JnlDebit,JnlAccount,B53)=0,"",SUMIFS(JnlDebit,JnlAccount,B53)))</f>
        <v/>
      </c>
      <c r="E53" s="36">
        <f>IF(B53="","",IF(SUMIFS(JnlCredit,JnlAccount,B53)=0,"",SUMIFS(JnlCredit,JnlAccount,B53)))</f>
        <v/>
      </c>
      <c r="F53" s="36">
        <f>IF(AND(D53="",E53=""),"",IF(D53="",0,D53)-IF(E53="",0,E53))</f>
        <v/>
      </c>
      <c r="G53" s="37">
        <f>IF(F53="","",IF(OR(C53="Asset",C53="Expense"),F53,-F53))</f>
        <v/>
      </c>
      <c r="H53" s="12">
        <f>IF(F53="","",IF(ROUND(F53,2)&gt;0,"Dr",IF(ROUND(F53,2)&lt;0,"Cr","")))</f>
        <v/>
      </c>
    </row>
    <row r="54" ht="18" customHeight="1">
      <c r="A54" s="34">
        <f>IF('Chart of accounts'!B59="","",'Chart of accounts'!A59)</f>
        <v/>
      </c>
      <c r="B54" s="35">
        <f>IF('Chart of accounts'!B59="","",'Chart of accounts'!B59)</f>
        <v/>
      </c>
      <c r="C54" s="12">
        <f>IF('Chart of accounts'!B59="","",'Chart of accounts'!C59)</f>
        <v/>
      </c>
      <c r="D54" s="36">
        <f>IF(B54="","",IF(SUMIFS(JnlDebit,JnlAccount,B54)=0,"",SUMIFS(JnlDebit,JnlAccount,B54)))</f>
        <v/>
      </c>
      <c r="E54" s="36">
        <f>IF(B54="","",IF(SUMIFS(JnlCredit,JnlAccount,B54)=0,"",SUMIFS(JnlCredit,JnlAccount,B54)))</f>
        <v/>
      </c>
      <c r="F54" s="36">
        <f>IF(AND(D54="",E54=""),"",IF(D54="",0,D54)-IF(E54="",0,E54))</f>
        <v/>
      </c>
      <c r="G54" s="37">
        <f>IF(F54="","",IF(OR(C54="Asset",C54="Expense"),F54,-F54))</f>
        <v/>
      </c>
      <c r="H54" s="12">
        <f>IF(F54="","",IF(ROUND(F54,2)&gt;0,"Dr",IF(ROUND(F54,2)&lt;0,"Cr","")))</f>
        <v/>
      </c>
    </row>
    <row r="55" ht="18" customHeight="1">
      <c r="A55" s="34">
        <f>IF('Chart of accounts'!B60="","",'Chart of accounts'!A60)</f>
        <v/>
      </c>
      <c r="B55" s="35">
        <f>IF('Chart of accounts'!B60="","",'Chart of accounts'!B60)</f>
        <v/>
      </c>
      <c r="C55" s="12">
        <f>IF('Chart of accounts'!B60="","",'Chart of accounts'!C60)</f>
        <v/>
      </c>
      <c r="D55" s="36">
        <f>IF(B55="","",IF(SUMIFS(JnlDebit,JnlAccount,B55)=0,"",SUMIFS(JnlDebit,JnlAccount,B55)))</f>
        <v/>
      </c>
      <c r="E55" s="36">
        <f>IF(B55="","",IF(SUMIFS(JnlCredit,JnlAccount,B55)=0,"",SUMIFS(JnlCredit,JnlAccount,B55)))</f>
        <v/>
      </c>
      <c r="F55" s="36">
        <f>IF(AND(D55="",E55=""),"",IF(D55="",0,D55)-IF(E55="",0,E55))</f>
        <v/>
      </c>
      <c r="G55" s="37">
        <f>IF(F55="","",IF(OR(C55="Asset",C55="Expense"),F55,-F55))</f>
        <v/>
      </c>
      <c r="H55" s="12">
        <f>IF(F55="","",IF(ROUND(F55,2)&gt;0,"Dr",IF(ROUND(F55,2)&lt;0,"Cr","")))</f>
        <v/>
      </c>
    </row>
    <row r="56" ht="18" customHeight="1">
      <c r="A56" s="34">
        <f>IF('Chart of accounts'!B61="","",'Chart of accounts'!A61)</f>
        <v/>
      </c>
      <c r="B56" s="35">
        <f>IF('Chart of accounts'!B61="","",'Chart of accounts'!B61)</f>
        <v/>
      </c>
      <c r="C56" s="12">
        <f>IF('Chart of accounts'!B61="","",'Chart of accounts'!C61)</f>
        <v/>
      </c>
      <c r="D56" s="36">
        <f>IF(B56="","",IF(SUMIFS(JnlDebit,JnlAccount,B56)=0,"",SUMIFS(JnlDebit,JnlAccount,B56)))</f>
        <v/>
      </c>
      <c r="E56" s="36">
        <f>IF(B56="","",IF(SUMIFS(JnlCredit,JnlAccount,B56)=0,"",SUMIFS(JnlCredit,JnlAccount,B56)))</f>
        <v/>
      </c>
      <c r="F56" s="36">
        <f>IF(AND(D56="",E56=""),"",IF(D56="",0,D56)-IF(E56="",0,E56))</f>
        <v/>
      </c>
      <c r="G56" s="37">
        <f>IF(F56="","",IF(OR(C56="Asset",C56="Expense"),F56,-F56))</f>
        <v/>
      </c>
      <c r="H56" s="12">
        <f>IF(F56="","",IF(ROUND(F56,2)&gt;0,"Dr",IF(ROUND(F56,2)&lt;0,"Cr","")))</f>
        <v/>
      </c>
    </row>
    <row r="57" ht="18" customHeight="1">
      <c r="A57" s="34">
        <f>IF('Chart of accounts'!B62="","",'Chart of accounts'!A62)</f>
        <v/>
      </c>
      <c r="B57" s="35">
        <f>IF('Chart of accounts'!B62="","",'Chart of accounts'!B62)</f>
        <v/>
      </c>
      <c r="C57" s="12">
        <f>IF('Chart of accounts'!B62="","",'Chart of accounts'!C62)</f>
        <v/>
      </c>
      <c r="D57" s="36">
        <f>IF(B57="","",IF(SUMIFS(JnlDebit,JnlAccount,B57)=0,"",SUMIFS(JnlDebit,JnlAccount,B57)))</f>
        <v/>
      </c>
      <c r="E57" s="36">
        <f>IF(B57="","",IF(SUMIFS(JnlCredit,JnlAccount,B57)=0,"",SUMIFS(JnlCredit,JnlAccount,B57)))</f>
        <v/>
      </c>
      <c r="F57" s="36">
        <f>IF(AND(D57="",E57=""),"",IF(D57="",0,D57)-IF(E57="",0,E57))</f>
        <v/>
      </c>
      <c r="G57" s="37">
        <f>IF(F57="","",IF(OR(C57="Asset",C57="Expense"),F57,-F57))</f>
        <v/>
      </c>
      <c r="H57" s="12">
        <f>IF(F57="","",IF(ROUND(F57,2)&gt;0,"Dr",IF(ROUND(F57,2)&lt;0,"Cr","")))</f>
        <v/>
      </c>
    </row>
    <row r="58" ht="18" customHeight="1">
      <c r="A58" s="34">
        <f>IF('Chart of accounts'!B63="","",'Chart of accounts'!A63)</f>
        <v/>
      </c>
      <c r="B58" s="35">
        <f>IF('Chart of accounts'!B63="","",'Chart of accounts'!B63)</f>
        <v/>
      </c>
      <c r="C58" s="12">
        <f>IF('Chart of accounts'!B63="","",'Chart of accounts'!C63)</f>
        <v/>
      </c>
      <c r="D58" s="36">
        <f>IF(B58="","",IF(SUMIFS(JnlDebit,JnlAccount,B58)=0,"",SUMIFS(JnlDebit,JnlAccount,B58)))</f>
        <v/>
      </c>
      <c r="E58" s="36">
        <f>IF(B58="","",IF(SUMIFS(JnlCredit,JnlAccount,B58)=0,"",SUMIFS(JnlCredit,JnlAccount,B58)))</f>
        <v/>
      </c>
      <c r="F58" s="36">
        <f>IF(AND(D58="",E58=""),"",IF(D58="",0,D58)-IF(E58="",0,E58))</f>
        <v/>
      </c>
      <c r="G58" s="37">
        <f>IF(F58="","",IF(OR(C58="Asset",C58="Expense"),F58,-F58))</f>
        <v/>
      </c>
      <c r="H58" s="12">
        <f>IF(F58="","",IF(ROUND(F58,2)&gt;0,"Dr",IF(ROUND(F58,2)&lt;0,"Cr","")))</f>
        <v/>
      </c>
    </row>
    <row r="59" ht="18" customHeight="1">
      <c r="A59" s="34">
        <f>IF('Chart of accounts'!B64="","",'Chart of accounts'!A64)</f>
        <v/>
      </c>
      <c r="B59" s="35">
        <f>IF('Chart of accounts'!B64="","",'Chart of accounts'!B64)</f>
        <v/>
      </c>
      <c r="C59" s="12">
        <f>IF('Chart of accounts'!B64="","",'Chart of accounts'!C64)</f>
        <v/>
      </c>
      <c r="D59" s="36">
        <f>IF(B59="","",IF(SUMIFS(JnlDebit,JnlAccount,B59)=0,"",SUMIFS(JnlDebit,JnlAccount,B59)))</f>
        <v/>
      </c>
      <c r="E59" s="36">
        <f>IF(B59="","",IF(SUMIFS(JnlCredit,JnlAccount,B59)=0,"",SUMIFS(JnlCredit,JnlAccount,B59)))</f>
        <v/>
      </c>
      <c r="F59" s="36">
        <f>IF(AND(D59="",E59=""),"",IF(D59="",0,D59)-IF(E59="",0,E59))</f>
        <v/>
      </c>
      <c r="G59" s="37">
        <f>IF(F59="","",IF(OR(C59="Asset",C59="Expense"),F59,-F59))</f>
        <v/>
      </c>
      <c r="H59" s="12">
        <f>IF(F59="","",IF(ROUND(F59,2)&gt;0,"Dr",IF(ROUND(F59,2)&lt;0,"Cr","")))</f>
        <v/>
      </c>
    </row>
    <row r="60" ht="18" customHeight="1">
      <c r="A60" s="34">
        <f>IF('Chart of accounts'!B65="","",'Chart of accounts'!A65)</f>
        <v/>
      </c>
      <c r="B60" s="35">
        <f>IF('Chart of accounts'!B65="","",'Chart of accounts'!B65)</f>
        <v/>
      </c>
      <c r="C60" s="12">
        <f>IF('Chart of accounts'!B65="","",'Chart of accounts'!C65)</f>
        <v/>
      </c>
      <c r="D60" s="36">
        <f>IF(B60="","",IF(SUMIFS(JnlDebit,JnlAccount,B60)=0,"",SUMIFS(JnlDebit,JnlAccount,B60)))</f>
        <v/>
      </c>
      <c r="E60" s="36">
        <f>IF(B60="","",IF(SUMIFS(JnlCredit,JnlAccount,B60)=0,"",SUMIFS(JnlCredit,JnlAccount,B60)))</f>
        <v/>
      </c>
      <c r="F60" s="36">
        <f>IF(AND(D60="",E60=""),"",IF(D60="",0,D60)-IF(E60="",0,E60))</f>
        <v/>
      </c>
      <c r="G60" s="37">
        <f>IF(F60="","",IF(OR(C60="Asset",C60="Expense"),F60,-F60))</f>
        <v/>
      </c>
      <c r="H60" s="12">
        <f>IF(F60="","",IF(ROUND(F60,2)&gt;0,"Dr",IF(ROUND(F60,2)&lt;0,"Cr","")))</f>
        <v/>
      </c>
    </row>
    <row r="61" ht="18" customHeight="1">
      <c r="A61" s="34">
        <f>IF('Chart of accounts'!B66="","",'Chart of accounts'!A66)</f>
        <v/>
      </c>
      <c r="B61" s="35">
        <f>IF('Chart of accounts'!B66="","",'Chart of accounts'!B66)</f>
        <v/>
      </c>
      <c r="C61" s="12">
        <f>IF('Chart of accounts'!B66="","",'Chart of accounts'!C66)</f>
        <v/>
      </c>
      <c r="D61" s="36">
        <f>IF(B61="","",IF(SUMIFS(JnlDebit,JnlAccount,B61)=0,"",SUMIFS(JnlDebit,JnlAccount,B61)))</f>
        <v/>
      </c>
      <c r="E61" s="36">
        <f>IF(B61="","",IF(SUMIFS(JnlCredit,JnlAccount,B61)=0,"",SUMIFS(JnlCredit,JnlAccount,B61)))</f>
        <v/>
      </c>
      <c r="F61" s="36">
        <f>IF(AND(D61="",E61=""),"",IF(D61="",0,D61)-IF(E61="",0,E61))</f>
        <v/>
      </c>
      <c r="G61" s="37">
        <f>IF(F61="","",IF(OR(C61="Asset",C61="Expense"),F61,-F61))</f>
        <v/>
      </c>
      <c r="H61" s="12">
        <f>IF(F61="","",IF(ROUND(F61,2)&gt;0,"Dr",IF(ROUND(F61,2)&lt;0,"Cr","")))</f>
        <v/>
      </c>
    </row>
    <row r="62" ht="18" customHeight="1">
      <c r="A62" s="34">
        <f>IF('Chart of accounts'!B67="","",'Chart of accounts'!A67)</f>
        <v/>
      </c>
      <c r="B62" s="35">
        <f>IF('Chart of accounts'!B67="","",'Chart of accounts'!B67)</f>
        <v/>
      </c>
      <c r="C62" s="12">
        <f>IF('Chart of accounts'!B67="","",'Chart of accounts'!C67)</f>
        <v/>
      </c>
      <c r="D62" s="36">
        <f>IF(B62="","",IF(SUMIFS(JnlDebit,JnlAccount,B62)=0,"",SUMIFS(JnlDebit,JnlAccount,B62)))</f>
        <v/>
      </c>
      <c r="E62" s="36">
        <f>IF(B62="","",IF(SUMIFS(JnlCredit,JnlAccount,B62)=0,"",SUMIFS(JnlCredit,JnlAccount,B62)))</f>
        <v/>
      </c>
      <c r="F62" s="36">
        <f>IF(AND(D62="",E62=""),"",IF(D62="",0,D62)-IF(E62="",0,E62))</f>
        <v/>
      </c>
      <c r="G62" s="37">
        <f>IF(F62="","",IF(OR(C62="Asset",C62="Expense"),F62,-F62))</f>
        <v/>
      </c>
      <c r="H62" s="12">
        <f>IF(F62="","",IF(ROUND(F62,2)&gt;0,"Dr",IF(ROUND(F62,2)&lt;0,"Cr","")))</f>
        <v/>
      </c>
    </row>
    <row r="63" ht="18" customHeight="1">
      <c r="A63" s="34">
        <f>IF('Chart of accounts'!B68="","",'Chart of accounts'!A68)</f>
        <v/>
      </c>
      <c r="B63" s="35">
        <f>IF('Chart of accounts'!B68="","",'Chart of accounts'!B68)</f>
        <v/>
      </c>
      <c r="C63" s="12">
        <f>IF('Chart of accounts'!B68="","",'Chart of accounts'!C68)</f>
        <v/>
      </c>
      <c r="D63" s="36">
        <f>IF(B63="","",IF(SUMIFS(JnlDebit,JnlAccount,B63)=0,"",SUMIFS(JnlDebit,JnlAccount,B63)))</f>
        <v/>
      </c>
      <c r="E63" s="36">
        <f>IF(B63="","",IF(SUMIFS(JnlCredit,JnlAccount,B63)=0,"",SUMIFS(JnlCredit,JnlAccount,B63)))</f>
        <v/>
      </c>
      <c r="F63" s="36">
        <f>IF(AND(D63="",E63=""),"",IF(D63="",0,D63)-IF(E63="",0,E63))</f>
        <v/>
      </c>
      <c r="G63" s="37">
        <f>IF(F63="","",IF(OR(C63="Asset",C63="Expense"),F63,-F63))</f>
        <v/>
      </c>
      <c r="H63" s="12">
        <f>IF(F63="","",IF(ROUND(F63,2)&gt;0,"Dr",IF(ROUND(F63,2)&lt;0,"Cr","")))</f>
        <v/>
      </c>
    </row>
    <row r="64" ht="18" customHeight="1">
      <c r="A64" s="34">
        <f>IF('Chart of accounts'!B69="","",'Chart of accounts'!A69)</f>
        <v/>
      </c>
      <c r="B64" s="35">
        <f>IF('Chart of accounts'!B69="","",'Chart of accounts'!B69)</f>
        <v/>
      </c>
      <c r="C64" s="12">
        <f>IF('Chart of accounts'!B69="","",'Chart of accounts'!C69)</f>
        <v/>
      </c>
      <c r="D64" s="36">
        <f>IF(B64="","",IF(SUMIFS(JnlDebit,JnlAccount,B64)=0,"",SUMIFS(JnlDebit,JnlAccount,B64)))</f>
        <v/>
      </c>
      <c r="E64" s="36">
        <f>IF(B64="","",IF(SUMIFS(JnlCredit,JnlAccount,B64)=0,"",SUMIFS(JnlCredit,JnlAccount,B64)))</f>
        <v/>
      </c>
      <c r="F64" s="36">
        <f>IF(AND(D64="",E64=""),"",IF(D64="",0,D64)-IF(E64="",0,E64))</f>
        <v/>
      </c>
      <c r="G64" s="37">
        <f>IF(F64="","",IF(OR(C64="Asset",C64="Expense"),F64,-F64))</f>
        <v/>
      </c>
      <c r="H64" s="12">
        <f>IF(F64="","",IF(ROUND(F64,2)&gt;0,"Dr",IF(ROUND(F64,2)&lt;0,"Cr","")))</f>
        <v/>
      </c>
    </row>
    <row r="65" ht="18" customHeight="1">
      <c r="A65" s="34">
        <f>IF('Chart of accounts'!B70="","",'Chart of accounts'!A70)</f>
        <v/>
      </c>
      <c r="B65" s="35">
        <f>IF('Chart of accounts'!B70="","",'Chart of accounts'!B70)</f>
        <v/>
      </c>
      <c r="C65" s="12">
        <f>IF('Chart of accounts'!B70="","",'Chart of accounts'!C70)</f>
        <v/>
      </c>
      <c r="D65" s="36">
        <f>IF(B65="","",IF(SUMIFS(JnlDebit,JnlAccount,B65)=0,"",SUMIFS(JnlDebit,JnlAccount,B65)))</f>
        <v/>
      </c>
      <c r="E65" s="36">
        <f>IF(B65="","",IF(SUMIFS(JnlCredit,JnlAccount,B65)=0,"",SUMIFS(JnlCredit,JnlAccount,B65)))</f>
        <v/>
      </c>
      <c r="F65" s="36">
        <f>IF(AND(D65="",E65=""),"",IF(D65="",0,D65)-IF(E65="",0,E65))</f>
        <v/>
      </c>
      <c r="G65" s="37">
        <f>IF(F65="","",IF(OR(C65="Asset",C65="Expense"),F65,-F65))</f>
        <v/>
      </c>
      <c r="H65" s="12">
        <f>IF(F65="","",IF(ROUND(F65,2)&gt;0,"Dr",IF(ROUND(F65,2)&lt;0,"Cr","")))</f>
        <v/>
      </c>
    </row>
    <row r="66" ht="18" customHeight="1">
      <c r="A66" s="34">
        <f>IF('Chart of accounts'!B71="","",'Chart of accounts'!A71)</f>
        <v/>
      </c>
      <c r="B66" s="35">
        <f>IF('Chart of accounts'!B71="","",'Chart of accounts'!B71)</f>
        <v/>
      </c>
      <c r="C66" s="12">
        <f>IF('Chart of accounts'!B71="","",'Chart of accounts'!C71)</f>
        <v/>
      </c>
      <c r="D66" s="36">
        <f>IF(B66="","",IF(SUMIFS(JnlDebit,JnlAccount,B66)=0,"",SUMIFS(JnlDebit,JnlAccount,B66)))</f>
        <v/>
      </c>
      <c r="E66" s="36">
        <f>IF(B66="","",IF(SUMIFS(JnlCredit,JnlAccount,B66)=0,"",SUMIFS(JnlCredit,JnlAccount,B66)))</f>
        <v/>
      </c>
      <c r="F66" s="36">
        <f>IF(AND(D66="",E66=""),"",IF(D66="",0,D66)-IF(E66="",0,E66))</f>
        <v/>
      </c>
      <c r="G66" s="37">
        <f>IF(F66="","",IF(OR(C66="Asset",C66="Expense"),F66,-F66))</f>
        <v/>
      </c>
      <c r="H66" s="12">
        <f>IF(F66="","",IF(ROUND(F66,2)&gt;0,"Dr",IF(ROUND(F66,2)&lt;0,"Cr","")))</f>
        <v/>
      </c>
    </row>
    <row r="67" ht="18" customHeight="1">
      <c r="A67" s="34">
        <f>IF('Chart of accounts'!B72="","",'Chart of accounts'!A72)</f>
        <v/>
      </c>
      <c r="B67" s="35">
        <f>IF('Chart of accounts'!B72="","",'Chart of accounts'!B72)</f>
        <v/>
      </c>
      <c r="C67" s="12">
        <f>IF('Chart of accounts'!B72="","",'Chart of accounts'!C72)</f>
        <v/>
      </c>
      <c r="D67" s="36">
        <f>IF(B67="","",IF(SUMIFS(JnlDebit,JnlAccount,B67)=0,"",SUMIFS(JnlDebit,JnlAccount,B67)))</f>
        <v/>
      </c>
      <c r="E67" s="36">
        <f>IF(B67="","",IF(SUMIFS(JnlCredit,JnlAccount,B67)=0,"",SUMIFS(JnlCredit,JnlAccount,B67)))</f>
        <v/>
      </c>
      <c r="F67" s="36">
        <f>IF(AND(D67="",E67=""),"",IF(D67="",0,D67)-IF(E67="",0,E67))</f>
        <v/>
      </c>
      <c r="G67" s="37">
        <f>IF(F67="","",IF(OR(C67="Asset",C67="Expense"),F67,-F67))</f>
        <v/>
      </c>
      <c r="H67" s="12">
        <f>IF(F67="","",IF(ROUND(F67,2)&gt;0,"Dr",IF(ROUND(F67,2)&lt;0,"Cr","")))</f>
        <v/>
      </c>
    </row>
    <row r="68" ht="18" customHeight="1">
      <c r="A68" s="34">
        <f>IF('Chart of accounts'!B73="","",'Chart of accounts'!A73)</f>
        <v/>
      </c>
      <c r="B68" s="35">
        <f>IF('Chart of accounts'!B73="","",'Chart of accounts'!B73)</f>
        <v/>
      </c>
      <c r="C68" s="12">
        <f>IF('Chart of accounts'!B73="","",'Chart of accounts'!C73)</f>
        <v/>
      </c>
      <c r="D68" s="36">
        <f>IF(B68="","",IF(SUMIFS(JnlDebit,JnlAccount,B68)=0,"",SUMIFS(JnlDebit,JnlAccount,B68)))</f>
        <v/>
      </c>
      <c r="E68" s="36">
        <f>IF(B68="","",IF(SUMIFS(JnlCredit,JnlAccount,B68)=0,"",SUMIFS(JnlCredit,JnlAccount,B68)))</f>
        <v/>
      </c>
      <c r="F68" s="36">
        <f>IF(AND(D68="",E68=""),"",IF(D68="",0,D68)-IF(E68="",0,E68))</f>
        <v/>
      </c>
      <c r="G68" s="37">
        <f>IF(F68="","",IF(OR(C68="Asset",C68="Expense"),F68,-F68))</f>
        <v/>
      </c>
      <c r="H68" s="12">
        <f>IF(F68="","",IF(ROUND(F68,2)&gt;0,"Dr",IF(ROUND(F68,2)&lt;0,"Cr","")))</f>
        <v/>
      </c>
    </row>
    <row r="69" ht="18" customHeight="1">
      <c r="A69" s="34">
        <f>IF('Chart of accounts'!B74="","",'Chart of accounts'!A74)</f>
        <v/>
      </c>
      <c r="B69" s="35">
        <f>IF('Chart of accounts'!B74="","",'Chart of accounts'!B74)</f>
        <v/>
      </c>
      <c r="C69" s="12">
        <f>IF('Chart of accounts'!B74="","",'Chart of accounts'!C74)</f>
        <v/>
      </c>
      <c r="D69" s="36">
        <f>IF(B69="","",IF(SUMIFS(JnlDebit,JnlAccount,B69)=0,"",SUMIFS(JnlDebit,JnlAccount,B69)))</f>
        <v/>
      </c>
      <c r="E69" s="36">
        <f>IF(B69="","",IF(SUMIFS(JnlCredit,JnlAccount,B69)=0,"",SUMIFS(JnlCredit,JnlAccount,B69)))</f>
        <v/>
      </c>
      <c r="F69" s="36">
        <f>IF(AND(D69="",E69=""),"",IF(D69="",0,D69)-IF(E69="",0,E69))</f>
        <v/>
      </c>
      <c r="G69" s="37">
        <f>IF(F69="","",IF(OR(C69="Asset",C69="Expense"),F69,-F69))</f>
        <v/>
      </c>
      <c r="H69" s="12">
        <f>IF(F69="","",IF(ROUND(F69,2)&gt;0,"Dr",IF(ROUND(F69,2)&lt;0,"Cr","")))</f>
        <v/>
      </c>
    </row>
    <row r="70" ht="18" customHeight="1">
      <c r="A70" s="34">
        <f>IF('Chart of accounts'!B75="","",'Chart of accounts'!A75)</f>
        <v/>
      </c>
      <c r="B70" s="35">
        <f>IF('Chart of accounts'!B75="","",'Chart of accounts'!B75)</f>
        <v/>
      </c>
      <c r="C70" s="12">
        <f>IF('Chart of accounts'!B75="","",'Chart of accounts'!C75)</f>
        <v/>
      </c>
      <c r="D70" s="36">
        <f>IF(B70="","",IF(SUMIFS(JnlDebit,JnlAccount,B70)=0,"",SUMIFS(JnlDebit,JnlAccount,B70)))</f>
        <v/>
      </c>
      <c r="E70" s="36">
        <f>IF(B70="","",IF(SUMIFS(JnlCredit,JnlAccount,B70)=0,"",SUMIFS(JnlCredit,JnlAccount,B70)))</f>
        <v/>
      </c>
      <c r="F70" s="36">
        <f>IF(AND(D70="",E70=""),"",IF(D70="",0,D70)-IF(E70="",0,E70))</f>
        <v/>
      </c>
      <c r="G70" s="37">
        <f>IF(F70="","",IF(OR(C70="Asset",C70="Expense"),F70,-F70))</f>
        <v/>
      </c>
      <c r="H70" s="12">
        <f>IF(F70="","",IF(ROUND(F70,2)&gt;0,"Dr",IF(ROUND(F70,2)&lt;0,"Cr","")))</f>
        <v/>
      </c>
    </row>
    <row r="71" ht="18" customHeight="1">
      <c r="A71" s="34">
        <f>IF('Chart of accounts'!B76="","",'Chart of accounts'!A76)</f>
        <v/>
      </c>
      <c r="B71" s="35">
        <f>IF('Chart of accounts'!B76="","",'Chart of accounts'!B76)</f>
        <v/>
      </c>
      <c r="C71" s="12">
        <f>IF('Chart of accounts'!B76="","",'Chart of accounts'!C76)</f>
        <v/>
      </c>
      <c r="D71" s="36">
        <f>IF(B71="","",IF(SUMIFS(JnlDebit,JnlAccount,B71)=0,"",SUMIFS(JnlDebit,JnlAccount,B71)))</f>
        <v/>
      </c>
      <c r="E71" s="36">
        <f>IF(B71="","",IF(SUMIFS(JnlCredit,JnlAccount,B71)=0,"",SUMIFS(JnlCredit,JnlAccount,B71)))</f>
        <v/>
      </c>
      <c r="F71" s="36">
        <f>IF(AND(D71="",E71=""),"",IF(D71="",0,D71)-IF(E71="",0,E71))</f>
        <v/>
      </c>
      <c r="G71" s="37">
        <f>IF(F71="","",IF(OR(C71="Asset",C71="Expense"),F71,-F71))</f>
        <v/>
      </c>
      <c r="H71" s="12">
        <f>IF(F71="","",IF(ROUND(F71,2)&gt;0,"Dr",IF(ROUND(F71,2)&lt;0,"Cr","")))</f>
        <v/>
      </c>
    </row>
    <row r="72" ht="18" customHeight="1">
      <c r="A72" s="34">
        <f>IF('Chart of accounts'!B77="","",'Chart of accounts'!A77)</f>
        <v/>
      </c>
      <c r="B72" s="35">
        <f>IF('Chart of accounts'!B77="","",'Chart of accounts'!B77)</f>
        <v/>
      </c>
      <c r="C72" s="12">
        <f>IF('Chart of accounts'!B77="","",'Chart of accounts'!C77)</f>
        <v/>
      </c>
      <c r="D72" s="36">
        <f>IF(B72="","",IF(SUMIFS(JnlDebit,JnlAccount,B72)=0,"",SUMIFS(JnlDebit,JnlAccount,B72)))</f>
        <v/>
      </c>
      <c r="E72" s="36">
        <f>IF(B72="","",IF(SUMIFS(JnlCredit,JnlAccount,B72)=0,"",SUMIFS(JnlCredit,JnlAccount,B72)))</f>
        <v/>
      </c>
      <c r="F72" s="36">
        <f>IF(AND(D72="",E72=""),"",IF(D72="",0,D72)-IF(E72="",0,E72))</f>
        <v/>
      </c>
      <c r="G72" s="37">
        <f>IF(F72="","",IF(OR(C72="Asset",C72="Expense"),F72,-F72))</f>
        <v/>
      </c>
      <c r="H72" s="12">
        <f>IF(F72="","",IF(ROUND(F72,2)&gt;0,"Dr",IF(ROUND(F72,2)&lt;0,"Cr","")))</f>
        <v/>
      </c>
    </row>
    <row r="73" ht="18" customHeight="1">
      <c r="A73" s="34">
        <f>IF('Chart of accounts'!B78="","",'Chart of accounts'!A78)</f>
        <v/>
      </c>
      <c r="B73" s="35">
        <f>IF('Chart of accounts'!B78="","",'Chart of accounts'!B78)</f>
        <v/>
      </c>
      <c r="C73" s="12">
        <f>IF('Chart of accounts'!B78="","",'Chart of accounts'!C78)</f>
        <v/>
      </c>
      <c r="D73" s="36">
        <f>IF(B73="","",IF(SUMIFS(JnlDebit,JnlAccount,B73)=0,"",SUMIFS(JnlDebit,JnlAccount,B73)))</f>
        <v/>
      </c>
      <c r="E73" s="36">
        <f>IF(B73="","",IF(SUMIFS(JnlCredit,JnlAccount,B73)=0,"",SUMIFS(JnlCredit,JnlAccount,B73)))</f>
        <v/>
      </c>
      <c r="F73" s="36">
        <f>IF(AND(D73="",E73=""),"",IF(D73="",0,D73)-IF(E73="",0,E73))</f>
        <v/>
      </c>
      <c r="G73" s="37">
        <f>IF(F73="","",IF(OR(C73="Asset",C73="Expense"),F73,-F73))</f>
        <v/>
      </c>
      <c r="H73" s="12">
        <f>IF(F73="","",IF(ROUND(F73,2)&gt;0,"Dr",IF(ROUND(F73,2)&lt;0,"Cr","")))</f>
        <v/>
      </c>
    </row>
    <row r="74" ht="18" customHeight="1">
      <c r="A74" s="34">
        <f>IF('Chart of accounts'!B79="","",'Chart of accounts'!A79)</f>
        <v/>
      </c>
      <c r="B74" s="35">
        <f>IF('Chart of accounts'!B79="","",'Chart of accounts'!B79)</f>
        <v/>
      </c>
      <c r="C74" s="12">
        <f>IF('Chart of accounts'!B79="","",'Chart of accounts'!C79)</f>
        <v/>
      </c>
      <c r="D74" s="36">
        <f>IF(B74="","",IF(SUMIFS(JnlDebit,JnlAccount,B74)=0,"",SUMIFS(JnlDebit,JnlAccount,B74)))</f>
        <v/>
      </c>
      <c r="E74" s="36">
        <f>IF(B74="","",IF(SUMIFS(JnlCredit,JnlAccount,B74)=0,"",SUMIFS(JnlCredit,JnlAccount,B74)))</f>
        <v/>
      </c>
      <c r="F74" s="36">
        <f>IF(AND(D74="",E74=""),"",IF(D74="",0,D74)-IF(E74="",0,E74))</f>
        <v/>
      </c>
      <c r="G74" s="37">
        <f>IF(F74="","",IF(OR(C74="Asset",C74="Expense"),F74,-F74))</f>
        <v/>
      </c>
      <c r="H74" s="12">
        <f>IF(F74="","",IF(ROUND(F74,2)&gt;0,"Dr",IF(ROUND(F74,2)&lt;0,"Cr","")))</f>
        <v/>
      </c>
    </row>
    <row r="75" ht="18" customHeight="1">
      <c r="A75" s="34">
        <f>IF('Chart of accounts'!B80="","",'Chart of accounts'!A80)</f>
        <v/>
      </c>
      <c r="B75" s="35">
        <f>IF('Chart of accounts'!B80="","",'Chart of accounts'!B80)</f>
        <v/>
      </c>
      <c r="C75" s="12">
        <f>IF('Chart of accounts'!B80="","",'Chart of accounts'!C80)</f>
        <v/>
      </c>
      <c r="D75" s="36">
        <f>IF(B75="","",IF(SUMIFS(JnlDebit,JnlAccount,B75)=0,"",SUMIFS(JnlDebit,JnlAccount,B75)))</f>
        <v/>
      </c>
      <c r="E75" s="36">
        <f>IF(B75="","",IF(SUMIFS(JnlCredit,JnlAccount,B75)=0,"",SUMIFS(JnlCredit,JnlAccount,B75)))</f>
        <v/>
      </c>
      <c r="F75" s="36">
        <f>IF(AND(D75="",E75=""),"",IF(D75="",0,D75)-IF(E75="",0,E75))</f>
        <v/>
      </c>
      <c r="G75" s="37">
        <f>IF(F75="","",IF(OR(C75="Asset",C75="Expense"),F75,-F75))</f>
        <v/>
      </c>
      <c r="H75" s="12">
        <f>IF(F75="","",IF(ROUND(F75,2)&gt;0,"Dr",IF(ROUND(F75,2)&lt;0,"Cr","")))</f>
        <v/>
      </c>
    </row>
    <row r="76" ht="18" customHeight="1">
      <c r="A76" s="34">
        <f>IF('Chart of accounts'!B81="","",'Chart of accounts'!A81)</f>
        <v/>
      </c>
      <c r="B76" s="35">
        <f>IF('Chart of accounts'!B81="","",'Chart of accounts'!B81)</f>
        <v/>
      </c>
      <c r="C76" s="12">
        <f>IF('Chart of accounts'!B81="","",'Chart of accounts'!C81)</f>
        <v/>
      </c>
      <c r="D76" s="36">
        <f>IF(B76="","",IF(SUMIFS(JnlDebit,JnlAccount,B76)=0,"",SUMIFS(JnlDebit,JnlAccount,B76)))</f>
        <v/>
      </c>
      <c r="E76" s="36">
        <f>IF(B76="","",IF(SUMIFS(JnlCredit,JnlAccount,B76)=0,"",SUMIFS(JnlCredit,JnlAccount,B76)))</f>
        <v/>
      </c>
      <c r="F76" s="36">
        <f>IF(AND(D76="",E76=""),"",IF(D76="",0,D76)-IF(E76="",0,E76))</f>
        <v/>
      </c>
      <c r="G76" s="37">
        <f>IF(F76="","",IF(OR(C76="Asset",C76="Expense"),F76,-F76))</f>
        <v/>
      </c>
      <c r="H76" s="12">
        <f>IF(F76="","",IF(ROUND(F76,2)&gt;0,"Dr",IF(ROUND(F76,2)&lt;0,"Cr","")))</f>
        <v/>
      </c>
    </row>
    <row r="77" ht="18" customHeight="1">
      <c r="A77" s="34">
        <f>IF('Chart of accounts'!B82="","",'Chart of accounts'!A82)</f>
        <v/>
      </c>
      <c r="B77" s="35">
        <f>IF('Chart of accounts'!B82="","",'Chart of accounts'!B82)</f>
        <v/>
      </c>
      <c r="C77" s="12">
        <f>IF('Chart of accounts'!B82="","",'Chart of accounts'!C82)</f>
        <v/>
      </c>
      <c r="D77" s="36">
        <f>IF(B77="","",IF(SUMIFS(JnlDebit,JnlAccount,B77)=0,"",SUMIFS(JnlDebit,JnlAccount,B77)))</f>
        <v/>
      </c>
      <c r="E77" s="36">
        <f>IF(B77="","",IF(SUMIFS(JnlCredit,JnlAccount,B77)=0,"",SUMIFS(JnlCredit,JnlAccount,B77)))</f>
        <v/>
      </c>
      <c r="F77" s="36">
        <f>IF(AND(D77="",E77=""),"",IF(D77="",0,D77)-IF(E77="",0,E77))</f>
        <v/>
      </c>
      <c r="G77" s="37">
        <f>IF(F77="","",IF(OR(C77="Asset",C77="Expense"),F77,-F77))</f>
        <v/>
      </c>
      <c r="H77" s="12">
        <f>IF(F77="","",IF(ROUND(F77,2)&gt;0,"Dr",IF(ROUND(F77,2)&lt;0,"Cr","")))</f>
        <v/>
      </c>
    </row>
    <row r="78" ht="18" customHeight="1">
      <c r="A78" s="34">
        <f>IF('Chart of accounts'!B83="","",'Chart of accounts'!A83)</f>
        <v/>
      </c>
      <c r="B78" s="35">
        <f>IF('Chart of accounts'!B83="","",'Chart of accounts'!B83)</f>
        <v/>
      </c>
      <c r="C78" s="12">
        <f>IF('Chart of accounts'!B83="","",'Chart of accounts'!C83)</f>
        <v/>
      </c>
      <c r="D78" s="36">
        <f>IF(B78="","",IF(SUMIFS(JnlDebit,JnlAccount,B78)=0,"",SUMIFS(JnlDebit,JnlAccount,B78)))</f>
        <v/>
      </c>
      <c r="E78" s="36">
        <f>IF(B78="","",IF(SUMIFS(JnlCredit,JnlAccount,B78)=0,"",SUMIFS(JnlCredit,JnlAccount,B78)))</f>
        <v/>
      </c>
      <c r="F78" s="36">
        <f>IF(AND(D78="",E78=""),"",IF(D78="",0,D78)-IF(E78="",0,E78))</f>
        <v/>
      </c>
      <c r="G78" s="37">
        <f>IF(F78="","",IF(OR(C78="Asset",C78="Expense"),F78,-F78))</f>
        <v/>
      </c>
      <c r="H78" s="12">
        <f>IF(F78="","",IF(ROUND(F78,2)&gt;0,"Dr",IF(ROUND(F78,2)&lt;0,"Cr","")))</f>
        <v/>
      </c>
    </row>
    <row r="79" ht="22" customHeight="1">
      <c r="A79" s="15" t="inlineStr">
        <is>
          <t>LEDGER TOTALS</t>
        </is>
      </c>
      <c r="B79" s="16" t="n"/>
      <c r="C79" s="16" t="n"/>
      <c r="D79" s="31">
        <f>SUM(D7:D78)</f>
        <v/>
      </c>
      <c r="E79" s="31">
        <f>SUM(E7:E78)</f>
        <v/>
      </c>
      <c r="F79" s="31">
        <f>D79-E79</f>
        <v/>
      </c>
      <c r="G79" s="16" t="n"/>
      <c r="H79" s="16" t="n"/>
    </row>
    <row r="80" ht="22" customHeight="1">
      <c r="A80" s="38" t="inlineStr">
        <is>
          <t>Do the ledger totals agree with the journal?</t>
        </is>
      </c>
      <c r="D80" s="39">
        <f>IF(AND(ABS(ROUND(D79-Journal!G8,2))&lt;0.005,ABS(ROUND(E79-Journal!H8,2))&lt;0.005,ABS(ROUND(F79,2))&lt;0.005),"Yes. Debits equal credits and both agree with the journal.","No. The ledger is out by R "&amp;TEXT(ABS(ROUND(F79,2)),"#,##0.00")&amp;". Check the journal for a line posted to an account that is not on the chart.")</f>
        <v/>
      </c>
      <c r="E80" s="24" t="n"/>
      <c r="F80" s="24" t="n"/>
      <c r="G80" s="24" t="n"/>
      <c r="H80" s="24" t="n"/>
    </row>
    <row r="82" ht="29" customHeight="1">
      <c r="A82" s="7" t="inlineStr">
        <is>
          <t>Note: An account with no entries shows nothing. That is not a problem: a chart of accounts always has more accounts than any one business uses in a month.</t>
        </is>
      </c>
    </row>
    <row r="83" ht="29" customHeight="1">
      <c r="A83" s="7" t="inlineStr">
        <is>
          <t>Note: Accumulated depreciation and the provision for bad debts will show a negative closing balance. They are meant to. They reduce the asset above them on the balance sheet (B11).</t>
        </is>
      </c>
    </row>
  </sheetData>
  <mergeCells count="8">
    <mergeCell ref="A1:H1"/>
    <mergeCell ref="A4:H4"/>
    <mergeCell ref="A83:H83"/>
    <mergeCell ref="A80:C80"/>
    <mergeCell ref="A2:H2"/>
    <mergeCell ref="A82:H82"/>
    <mergeCell ref="D80:H80"/>
    <mergeCell ref="A5:H5"/>
  </mergeCells>
  <conditionalFormatting sqref="D80:H80">
    <cfRule type="expression" priority="1" dxfId="0" stopIfTrue="1">
      <formula>ABS(ROUND($F$79,2))&lt;0.005</formula>
    </cfRule>
    <cfRule type="expression" priority="2" dxfId="1">
      <formula>ABS(ROUND($F$79,2))&gt;=0.005</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191C4A"/>
    <outlinePr summaryBelow="1" summaryRight="1"/>
    <pageSetUpPr fitToPage="1"/>
  </sheetPr>
  <dimension ref="A1:E93"/>
  <sheetViews>
    <sheetView showGridLines="0" workbookViewId="0">
      <pane ySplit="5" topLeftCell="A6" activePane="bottomLeft" state="frozen"/>
      <selection pane="bottomLeft" activeCell="A1" sqref="A1"/>
    </sheetView>
  </sheetViews>
  <sheetFormatPr baseColWidth="8" defaultRowHeight="15"/>
  <cols>
    <col width="9" customWidth="1" min="1" max="1"/>
    <col width="52" customWidth="1" min="2" max="2"/>
    <col width="14" customWidth="1" min="3" max="3"/>
    <col width="17" customWidth="1" min="4" max="4"/>
    <col width="17" customWidth="1" min="5" max="5"/>
  </cols>
  <sheetData>
    <row r="1" ht="26" customHeight="1">
      <c r="A1" s="1" t="inlineStr">
        <is>
          <t>TRIAL BALANCE</t>
        </is>
      </c>
    </row>
    <row r="2" ht="14" customHeight="1">
      <c r="A2" s="2" t="inlineStr">
        <is>
          <t>Every account with its balance on the debit or the credit side. The two columns must be equal.</t>
        </is>
      </c>
    </row>
    <row r="3" ht="4" customHeight="1">
      <c r="A3" s="3" t="n"/>
      <c r="B3" s="3" t="n"/>
      <c r="C3" s="3" t="n"/>
      <c r="D3" s="3" t="n"/>
      <c r="E3" s="3" t="n"/>
    </row>
    <row r="4" ht="40.5" customHeight="1">
      <c r="A4" s="7" t="inlineStr">
        <is>
          <t>Note: A trial balance proves the arithmetic, not the bookkeeping. It will balance perfectly even if you posted the rent to the wrong account, or posted the same invoice twice with both sides. Read the account names as well as the totals.</t>
        </is>
      </c>
    </row>
    <row r="5" ht="26" customHeight="1">
      <c r="A5" s="8" t="inlineStr">
        <is>
          <t>CODE</t>
        </is>
      </c>
      <c r="B5" s="8" t="inlineStr">
        <is>
          <t>ACCOUNT</t>
        </is>
      </c>
      <c r="C5" s="8" t="inlineStr">
        <is>
          <t>TYPE</t>
        </is>
      </c>
      <c r="D5" s="8" t="inlineStr">
        <is>
          <t>DEBIT</t>
        </is>
      </c>
      <c r="E5" s="8" t="inlineStr">
        <is>
          <t>CREDIT</t>
        </is>
      </c>
    </row>
    <row r="6" ht="18" customHeight="1">
      <c r="A6" s="34">
        <f>Ledger!A7</f>
        <v/>
      </c>
      <c r="B6" s="35">
        <f>Ledger!B7</f>
        <v/>
      </c>
      <c r="C6" s="12">
        <f>Ledger!C7</f>
        <v/>
      </c>
      <c r="D6" s="36">
        <f>IF(Ledger!F7="","",IF(ROUND(Ledger!F7,2)&gt;0,Ledger!F7,""))</f>
        <v/>
      </c>
      <c r="E6" s="36">
        <f>IF(Ledger!F7="","",IF(ROUND(Ledger!F7,2)&lt;0,-Ledger!F7,""))</f>
        <v/>
      </c>
    </row>
    <row r="7" ht="18" customHeight="1">
      <c r="A7" s="34">
        <f>Ledger!A8</f>
        <v/>
      </c>
      <c r="B7" s="35">
        <f>Ledger!B8</f>
        <v/>
      </c>
      <c r="C7" s="12">
        <f>Ledger!C8</f>
        <v/>
      </c>
      <c r="D7" s="36">
        <f>IF(Ledger!F8="","",IF(ROUND(Ledger!F8,2)&gt;0,Ledger!F8,""))</f>
        <v/>
      </c>
      <c r="E7" s="36">
        <f>IF(Ledger!F8="","",IF(ROUND(Ledger!F8,2)&lt;0,-Ledger!F8,""))</f>
        <v/>
      </c>
    </row>
    <row r="8" ht="18" customHeight="1">
      <c r="A8" s="34">
        <f>Ledger!A9</f>
        <v/>
      </c>
      <c r="B8" s="35">
        <f>Ledger!B9</f>
        <v/>
      </c>
      <c r="C8" s="12">
        <f>Ledger!C9</f>
        <v/>
      </c>
      <c r="D8" s="36">
        <f>IF(Ledger!F9="","",IF(ROUND(Ledger!F9,2)&gt;0,Ledger!F9,""))</f>
        <v/>
      </c>
      <c r="E8" s="36">
        <f>IF(Ledger!F9="","",IF(ROUND(Ledger!F9,2)&lt;0,-Ledger!F9,""))</f>
        <v/>
      </c>
    </row>
    <row r="9" ht="18" customHeight="1">
      <c r="A9" s="34">
        <f>Ledger!A10</f>
        <v/>
      </c>
      <c r="B9" s="35">
        <f>Ledger!B10</f>
        <v/>
      </c>
      <c r="C9" s="12">
        <f>Ledger!C10</f>
        <v/>
      </c>
      <c r="D9" s="36">
        <f>IF(Ledger!F10="","",IF(ROUND(Ledger!F10,2)&gt;0,Ledger!F10,""))</f>
        <v/>
      </c>
      <c r="E9" s="36">
        <f>IF(Ledger!F10="","",IF(ROUND(Ledger!F10,2)&lt;0,-Ledger!F10,""))</f>
        <v/>
      </c>
    </row>
    <row r="10" ht="18" customHeight="1">
      <c r="A10" s="34">
        <f>Ledger!A11</f>
        <v/>
      </c>
      <c r="B10" s="35">
        <f>Ledger!B11</f>
        <v/>
      </c>
      <c r="C10" s="12">
        <f>Ledger!C11</f>
        <v/>
      </c>
      <c r="D10" s="36">
        <f>IF(Ledger!F11="","",IF(ROUND(Ledger!F11,2)&gt;0,Ledger!F11,""))</f>
        <v/>
      </c>
      <c r="E10" s="36">
        <f>IF(Ledger!F11="","",IF(ROUND(Ledger!F11,2)&lt;0,-Ledger!F11,""))</f>
        <v/>
      </c>
    </row>
    <row r="11" ht="18" customHeight="1">
      <c r="A11" s="34">
        <f>Ledger!A12</f>
        <v/>
      </c>
      <c r="B11" s="35">
        <f>Ledger!B12</f>
        <v/>
      </c>
      <c r="C11" s="12">
        <f>Ledger!C12</f>
        <v/>
      </c>
      <c r="D11" s="36">
        <f>IF(Ledger!F12="","",IF(ROUND(Ledger!F12,2)&gt;0,Ledger!F12,""))</f>
        <v/>
      </c>
      <c r="E11" s="36">
        <f>IF(Ledger!F12="","",IF(ROUND(Ledger!F12,2)&lt;0,-Ledger!F12,""))</f>
        <v/>
      </c>
    </row>
    <row r="12" ht="18" customHeight="1">
      <c r="A12" s="34">
        <f>Ledger!A13</f>
        <v/>
      </c>
      <c r="B12" s="35">
        <f>Ledger!B13</f>
        <v/>
      </c>
      <c r="C12" s="12">
        <f>Ledger!C13</f>
        <v/>
      </c>
      <c r="D12" s="36">
        <f>IF(Ledger!F13="","",IF(ROUND(Ledger!F13,2)&gt;0,Ledger!F13,""))</f>
        <v/>
      </c>
      <c r="E12" s="36">
        <f>IF(Ledger!F13="","",IF(ROUND(Ledger!F13,2)&lt;0,-Ledger!F13,""))</f>
        <v/>
      </c>
    </row>
    <row r="13" ht="18" customHeight="1">
      <c r="A13" s="34">
        <f>Ledger!A14</f>
        <v/>
      </c>
      <c r="B13" s="35">
        <f>Ledger!B14</f>
        <v/>
      </c>
      <c r="C13" s="12">
        <f>Ledger!C14</f>
        <v/>
      </c>
      <c r="D13" s="36">
        <f>IF(Ledger!F14="","",IF(ROUND(Ledger!F14,2)&gt;0,Ledger!F14,""))</f>
        <v/>
      </c>
      <c r="E13" s="36">
        <f>IF(Ledger!F14="","",IF(ROUND(Ledger!F14,2)&lt;0,-Ledger!F14,""))</f>
        <v/>
      </c>
    </row>
    <row r="14" ht="18" customHeight="1">
      <c r="A14" s="34">
        <f>Ledger!A15</f>
        <v/>
      </c>
      <c r="B14" s="35">
        <f>Ledger!B15</f>
        <v/>
      </c>
      <c r="C14" s="12">
        <f>Ledger!C15</f>
        <v/>
      </c>
      <c r="D14" s="36">
        <f>IF(Ledger!F15="","",IF(ROUND(Ledger!F15,2)&gt;0,Ledger!F15,""))</f>
        <v/>
      </c>
      <c r="E14" s="36">
        <f>IF(Ledger!F15="","",IF(ROUND(Ledger!F15,2)&lt;0,-Ledger!F15,""))</f>
        <v/>
      </c>
    </row>
    <row r="15" ht="18" customHeight="1">
      <c r="A15" s="34">
        <f>Ledger!A16</f>
        <v/>
      </c>
      <c r="B15" s="35">
        <f>Ledger!B16</f>
        <v/>
      </c>
      <c r="C15" s="12">
        <f>Ledger!C16</f>
        <v/>
      </c>
      <c r="D15" s="36">
        <f>IF(Ledger!F16="","",IF(ROUND(Ledger!F16,2)&gt;0,Ledger!F16,""))</f>
        <v/>
      </c>
      <c r="E15" s="36">
        <f>IF(Ledger!F16="","",IF(ROUND(Ledger!F16,2)&lt;0,-Ledger!F16,""))</f>
        <v/>
      </c>
    </row>
    <row r="16" ht="18" customHeight="1">
      <c r="A16" s="34">
        <f>Ledger!A17</f>
        <v/>
      </c>
      <c r="B16" s="35">
        <f>Ledger!B17</f>
        <v/>
      </c>
      <c r="C16" s="12">
        <f>Ledger!C17</f>
        <v/>
      </c>
      <c r="D16" s="36">
        <f>IF(Ledger!F17="","",IF(ROUND(Ledger!F17,2)&gt;0,Ledger!F17,""))</f>
        <v/>
      </c>
      <c r="E16" s="36">
        <f>IF(Ledger!F17="","",IF(ROUND(Ledger!F17,2)&lt;0,-Ledger!F17,""))</f>
        <v/>
      </c>
    </row>
    <row r="17" ht="18" customHeight="1">
      <c r="A17" s="34">
        <f>Ledger!A18</f>
        <v/>
      </c>
      <c r="B17" s="35">
        <f>Ledger!B18</f>
        <v/>
      </c>
      <c r="C17" s="12">
        <f>Ledger!C18</f>
        <v/>
      </c>
      <c r="D17" s="36">
        <f>IF(Ledger!F18="","",IF(ROUND(Ledger!F18,2)&gt;0,Ledger!F18,""))</f>
        <v/>
      </c>
      <c r="E17" s="36">
        <f>IF(Ledger!F18="","",IF(ROUND(Ledger!F18,2)&lt;0,-Ledger!F18,""))</f>
        <v/>
      </c>
    </row>
    <row r="18" ht="18" customHeight="1">
      <c r="A18" s="34">
        <f>Ledger!A19</f>
        <v/>
      </c>
      <c r="B18" s="35">
        <f>Ledger!B19</f>
        <v/>
      </c>
      <c r="C18" s="12">
        <f>Ledger!C19</f>
        <v/>
      </c>
      <c r="D18" s="36">
        <f>IF(Ledger!F19="","",IF(ROUND(Ledger!F19,2)&gt;0,Ledger!F19,""))</f>
        <v/>
      </c>
      <c r="E18" s="36">
        <f>IF(Ledger!F19="","",IF(ROUND(Ledger!F19,2)&lt;0,-Ledger!F19,""))</f>
        <v/>
      </c>
    </row>
    <row r="19" ht="18" customHeight="1">
      <c r="A19" s="34">
        <f>Ledger!A20</f>
        <v/>
      </c>
      <c r="B19" s="35">
        <f>Ledger!B20</f>
        <v/>
      </c>
      <c r="C19" s="12">
        <f>Ledger!C20</f>
        <v/>
      </c>
      <c r="D19" s="36">
        <f>IF(Ledger!F20="","",IF(ROUND(Ledger!F20,2)&gt;0,Ledger!F20,""))</f>
        <v/>
      </c>
      <c r="E19" s="36">
        <f>IF(Ledger!F20="","",IF(ROUND(Ledger!F20,2)&lt;0,-Ledger!F20,""))</f>
        <v/>
      </c>
    </row>
    <row r="20" ht="18" customHeight="1">
      <c r="A20" s="34">
        <f>Ledger!A21</f>
        <v/>
      </c>
      <c r="B20" s="35">
        <f>Ledger!B21</f>
        <v/>
      </c>
      <c r="C20" s="12">
        <f>Ledger!C21</f>
        <v/>
      </c>
      <c r="D20" s="36">
        <f>IF(Ledger!F21="","",IF(ROUND(Ledger!F21,2)&gt;0,Ledger!F21,""))</f>
        <v/>
      </c>
      <c r="E20" s="36">
        <f>IF(Ledger!F21="","",IF(ROUND(Ledger!F21,2)&lt;0,-Ledger!F21,""))</f>
        <v/>
      </c>
    </row>
    <row r="21" ht="18" customHeight="1">
      <c r="A21" s="34">
        <f>Ledger!A22</f>
        <v/>
      </c>
      <c r="B21" s="35">
        <f>Ledger!B22</f>
        <v/>
      </c>
      <c r="C21" s="12">
        <f>Ledger!C22</f>
        <v/>
      </c>
      <c r="D21" s="36">
        <f>IF(Ledger!F22="","",IF(ROUND(Ledger!F22,2)&gt;0,Ledger!F22,""))</f>
        <v/>
      </c>
      <c r="E21" s="36">
        <f>IF(Ledger!F22="","",IF(ROUND(Ledger!F22,2)&lt;0,-Ledger!F22,""))</f>
        <v/>
      </c>
    </row>
    <row r="22" ht="18" customHeight="1">
      <c r="A22" s="34">
        <f>Ledger!A23</f>
        <v/>
      </c>
      <c r="B22" s="35">
        <f>Ledger!B23</f>
        <v/>
      </c>
      <c r="C22" s="12">
        <f>Ledger!C23</f>
        <v/>
      </c>
      <c r="D22" s="36">
        <f>IF(Ledger!F23="","",IF(ROUND(Ledger!F23,2)&gt;0,Ledger!F23,""))</f>
        <v/>
      </c>
      <c r="E22" s="36">
        <f>IF(Ledger!F23="","",IF(ROUND(Ledger!F23,2)&lt;0,-Ledger!F23,""))</f>
        <v/>
      </c>
    </row>
    <row r="23" ht="18" customHeight="1">
      <c r="A23" s="34">
        <f>Ledger!A24</f>
        <v/>
      </c>
      <c r="B23" s="35">
        <f>Ledger!B24</f>
        <v/>
      </c>
      <c r="C23" s="12">
        <f>Ledger!C24</f>
        <v/>
      </c>
      <c r="D23" s="36">
        <f>IF(Ledger!F24="","",IF(ROUND(Ledger!F24,2)&gt;0,Ledger!F24,""))</f>
        <v/>
      </c>
      <c r="E23" s="36">
        <f>IF(Ledger!F24="","",IF(ROUND(Ledger!F24,2)&lt;0,-Ledger!F24,""))</f>
        <v/>
      </c>
    </row>
    <row r="24" ht="18" customHeight="1">
      <c r="A24" s="34">
        <f>Ledger!A25</f>
        <v/>
      </c>
      <c r="B24" s="35">
        <f>Ledger!B25</f>
        <v/>
      </c>
      <c r="C24" s="12">
        <f>Ledger!C25</f>
        <v/>
      </c>
      <c r="D24" s="36">
        <f>IF(Ledger!F25="","",IF(ROUND(Ledger!F25,2)&gt;0,Ledger!F25,""))</f>
        <v/>
      </c>
      <c r="E24" s="36">
        <f>IF(Ledger!F25="","",IF(ROUND(Ledger!F25,2)&lt;0,-Ledger!F25,""))</f>
        <v/>
      </c>
    </row>
    <row r="25" ht="18" customHeight="1">
      <c r="A25" s="34">
        <f>Ledger!A26</f>
        <v/>
      </c>
      <c r="B25" s="35">
        <f>Ledger!B26</f>
        <v/>
      </c>
      <c r="C25" s="12">
        <f>Ledger!C26</f>
        <v/>
      </c>
      <c r="D25" s="36">
        <f>IF(Ledger!F26="","",IF(ROUND(Ledger!F26,2)&gt;0,Ledger!F26,""))</f>
        <v/>
      </c>
      <c r="E25" s="36">
        <f>IF(Ledger!F26="","",IF(ROUND(Ledger!F26,2)&lt;0,-Ledger!F26,""))</f>
        <v/>
      </c>
    </row>
    <row r="26" ht="18" customHeight="1">
      <c r="A26" s="34">
        <f>Ledger!A27</f>
        <v/>
      </c>
      <c r="B26" s="35">
        <f>Ledger!B27</f>
        <v/>
      </c>
      <c r="C26" s="12">
        <f>Ledger!C27</f>
        <v/>
      </c>
      <c r="D26" s="36">
        <f>IF(Ledger!F27="","",IF(ROUND(Ledger!F27,2)&gt;0,Ledger!F27,""))</f>
        <v/>
      </c>
      <c r="E26" s="36">
        <f>IF(Ledger!F27="","",IF(ROUND(Ledger!F27,2)&lt;0,-Ledger!F27,""))</f>
        <v/>
      </c>
    </row>
    <row r="27" ht="18" customHeight="1">
      <c r="A27" s="34">
        <f>Ledger!A28</f>
        <v/>
      </c>
      <c r="B27" s="35">
        <f>Ledger!B28</f>
        <v/>
      </c>
      <c r="C27" s="12">
        <f>Ledger!C28</f>
        <v/>
      </c>
      <c r="D27" s="36">
        <f>IF(Ledger!F28="","",IF(ROUND(Ledger!F28,2)&gt;0,Ledger!F28,""))</f>
        <v/>
      </c>
      <c r="E27" s="36">
        <f>IF(Ledger!F28="","",IF(ROUND(Ledger!F28,2)&lt;0,-Ledger!F28,""))</f>
        <v/>
      </c>
    </row>
    <row r="28" ht="18" customHeight="1">
      <c r="A28" s="34">
        <f>Ledger!A29</f>
        <v/>
      </c>
      <c r="B28" s="35">
        <f>Ledger!B29</f>
        <v/>
      </c>
      <c r="C28" s="12">
        <f>Ledger!C29</f>
        <v/>
      </c>
      <c r="D28" s="36">
        <f>IF(Ledger!F29="","",IF(ROUND(Ledger!F29,2)&gt;0,Ledger!F29,""))</f>
        <v/>
      </c>
      <c r="E28" s="36">
        <f>IF(Ledger!F29="","",IF(ROUND(Ledger!F29,2)&lt;0,-Ledger!F29,""))</f>
        <v/>
      </c>
    </row>
    <row r="29" ht="18" customHeight="1">
      <c r="A29" s="34">
        <f>Ledger!A30</f>
        <v/>
      </c>
      <c r="B29" s="35">
        <f>Ledger!B30</f>
        <v/>
      </c>
      <c r="C29" s="12">
        <f>Ledger!C30</f>
        <v/>
      </c>
      <c r="D29" s="36">
        <f>IF(Ledger!F30="","",IF(ROUND(Ledger!F30,2)&gt;0,Ledger!F30,""))</f>
        <v/>
      </c>
      <c r="E29" s="36">
        <f>IF(Ledger!F30="","",IF(ROUND(Ledger!F30,2)&lt;0,-Ledger!F30,""))</f>
        <v/>
      </c>
    </row>
    <row r="30" ht="18" customHeight="1">
      <c r="A30" s="34">
        <f>Ledger!A31</f>
        <v/>
      </c>
      <c r="B30" s="35">
        <f>Ledger!B31</f>
        <v/>
      </c>
      <c r="C30" s="12">
        <f>Ledger!C31</f>
        <v/>
      </c>
      <c r="D30" s="36">
        <f>IF(Ledger!F31="","",IF(ROUND(Ledger!F31,2)&gt;0,Ledger!F31,""))</f>
        <v/>
      </c>
      <c r="E30" s="36">
        <f>IF(Ledger!F31="","",IF(ROUND(Ledger!F31,2)&lt;0,-Ledger!F31,""))</f>
        <v/>
      </c>
    </row>
    <row r="31" ht="18" customHeight="1">
      <c r="A31" s="34">
        <f>Ledger!A32</f>
        <v/>
      </c>
      <c r="B31" s="35">
        <f>Ledger!B32</f>
        <v/>
      </c>
      <c r="C31" s="12">
        <f>Ledger!C32</f>
        <v/>
      </c>
      <c r="D31" s="36">
        <f>IF(Ledger!F32="","",IF(ROUND(Ledger!F32,2)&gt;0,Ledger!F32,""))</f>
        <v/>
      </c>
      <c r="E31" s="36">
        <f>IF(Ledger!F32="","",IF(ROUND(Ledger!F32,2)&lt;0,-Ledger!F32,""))</f>
        <v/>
      </c>
    </row>
    <row r="32" ht="18" customHeight="1">
      <c r="A32" s="34">
        <f>Ledger!A33</f>
        <v/>
      </c>
      <c r="B32" s="35">
        <f>Ledger!B33</f>
        <v/>
      </c>
      <c r="C32" s="12">
        <f>Ledger!C33</f>
        <v/>
      </c>
      <c r="D32" s="36">
        <f>IF(Ledger!F33="","",IF(ROUND(Ledger!F33,2)&gt;0,Ledger!F33,""))</f>
        <v/>
      </c>
      <c r="E32" s="36">
        <f>IF(Ledger!F33="","",IF(ROUND(Ledger!F33,2)&lt;0,-Ledger!F33,""))</f>
        <v/>
      </c>
    </row>
    <row r="33" ht="18" customHeight="1">
      <c r="A33" s="34">
        <f>Ledger!A34</f>
        <v/>
      </c>
      <c r="B33" s="35">
        <f>Ledger!B34</f>
        <v/>
      </c>
      <c r="C33" s="12">
        <f>Ledger!C34</f>
        <v/>
      </c>
      <c r="D33" s="36">
        <f>IF(Ledger!F34="","",IF(ROUND(Ledger!F34,2)&gt;0,Ledger!F34,""))</f>
        <v/>
      </c>
      <c r="E33" s="36">
        <f>IF(Ledger!F34="","",IF(ROUND(Ledger!F34,2)&lt;0,-Ledger!F34,""))</f>
        <v/>
      </c>
    </row>
    <row r="34" ht="18" customHeight="1">
      <c r="A34" s="34">
        <f>Ledger!A35</f>
        <v/>
      </c>
      <c r="B34" s="35">
        <f>Ledger!B35</f>
        <v/>
      </c>
      <c r="C34" s="12">
        <f>Ledger!C35</f>
        <v/>
      </c>
      <c r="D34" s="36">
        <f>IF(Ledger!F35="","",IF(ROUND(Ledger!F35,2)&gt;0,Ledger!F35,""))</f>
        <v/>
      </c>
      <c r="E34" s="36">
        <f>IF(Ledger!F35="","",IF(ROUND(Ledger!F35,2)&lt;0,-Ledger!F35,""))</f>
        <v/>
      </c>
    </row>
    <row r="35" ht="18" customHeight="1">
      <c r="A35" s="34">
        <f>Ledger!A36</f>
        <v/>
      </c>
      <c r="B35" s="35">
        <f>Ledger!B36</f>
        <v/>
      </c>
      <c r="C35" s="12">
        <f>Ledger!C36</f>
        <v/>
      </c>
      <c r="D35" s="36">
        <f>IF(Ledger!F36="","",IF(ROUND(Ledger!F36,2)&gt;0,Ledger!F36,""))</f>
        <v/>
      </c>
      <c r="E35" s="36">
        <f>IF(Ledger!F36="","",IF(ROUND(Ledger!F36,2)&lt;0,-Ledger!F36,""))</f>
        <v/>
      </c>
    </row>
    <row r="36" ht="18" customHeight="1">
      <c r="A36" s="34">
        <f>Ledger!A37</f>
        <v/>
      </c>
      <c r="B36" s="35">
        <f>Ledger!B37</f>
        <v/>
      </c>
      <c r="C36" s="12">
        <f>Ledger!C37</f>
        <v/>
      </c>
      <c r="D36" s="36">
        <f>IF(Ledger!F37="","",IF(ROUND(Ledger!F37,2)&gt;0,Ledger!F37,""))</f>
        <v/>
      </c>
      <c r="E36" s="36">
        <f>IF(Ledger!F37="","",IF(ROUND(Ledger!F37,2)&lt;0,-Ledger!F37,""))</f>
        <v/>
      </c>
    </row>
    <row r="37" ht="18" customHeight="1">
      <c r="A37" s="34">
        <f>Ledger!A38</f>
        <v/>
      </c>
      <c r="B37" s="35">
        <f>Ledger!B38</f>
        <v/>
      </c>
      <c r="C37" s="12">
        <f>Ledger!C38</f>
        <v/>
      </c>
      <c r="D37" s="36">
        <f>IF(Ledger!F38="","",IF(ROUND(Ledger!F38,2)&gt;0,Ledger!F38,""))</f>
        <v/>
      </c>
      <c r="E37" s="36">
        <f>IF(Ledger!F38="","",IF(ROUND(Ledger!F38,2)&lt;0,-Ledger!F38,""))</f>
        <v/>
      </c>
    </row>
    <row r="38" ht="18" customHeight="1">
      <c r="A38" s="34">
        <f>Ledger!A39</f>
        <v/>
      </c>
      <c r="B38" s="35">
        <f>Ledger!B39</f>
        <v/>
      </c>
      <c r="C38" s="12">
        <f>Ledger!C39</f>
        <v/>
      </c>
      <c r="D38" s="36">
        <f>IF(Ledger!F39="","",IF(ROUND(Ledger!F39,2)&gt;0,Ledger!F39,""))</f>
        <v/>
      </c>
      <c r="E38" s="36">
        <f>IF(Ledger!F39="","",IF(ROUND(Ledger!F39,2)&lt;0,-Ledger!F39,""))</f>
        <v/>
      </c>
    </row>
    <row r="39" ht="18" customHeight="1">
      <c r="A39" s="34">
        <f>Ledger!A40</f>
        <v/>
      </c>
      <c r="B39" s="35">
        <f>Ledger!B40</f>
        <v/>
      </c>
      <c r="C39" s="12">
        <f>Ledger!C40</f>
        <v/>
      </c>
      <c r="D39" s="36">
        <f>IF(Ledger!F40="","",IF(ROUND(Ledger!F40,2)&gt;0,Ledger!F40,""))</f>
        <v/>
      </c>
      <c r="E39" s="36">
        <f>IF(Ledger!F40="","",IF(ROUND(Ledger!F40,2)&lt;0,-Ledger!F40,""))</f>
        <v/>
      </c>
    </row>
    <row r="40" ht="18" customHeight="1">
      <c r="A40" s="34">
        <f>Ledger!A41</f>
        <v/>
      </c>
      <c r="B40" s="35">
        <f>Ledger!B41</f>
        <v/>
      </c>
      <c r="C40" s="12">
        <f>Ledger!C41</f>
        <v/>
      </c>
      <c r="D40" s="36">
        <f>IF(Ledger!F41="","",IF(ROUND(Ledger!F41,2)&gt;0,Ledger!F41,""))</f>
        <v/>
      </c>
      <c r="E40" s="36">
        <f>IF(Ledger!F41="","",IF(ROUND(Ledger!F41,2)&lt;0,-Ledger!F41,""))</f>
        <v/>
      </c>
    </row>
    <row r="41" ht="18" customHeight="1">
      <c r="A41" s="34">
        <f>Ledger!A42</f>
        <v/>
      </c>
      <c r="B41" s="35">
        <f>Ledger!B42</f>
        <v/>
      </c>
      <c r="C41" s="12">
        <f>Ledger!C42</f>
        <v/>
      </c>
      <c r="D41" s="36">
        <f>IF(Ledger!F42="","",IF(ROUND(Ledger!F42,2)&gt;0,Ledger!F42,""))</f>
        <v/>
      </c>
      <c r="E41" s="36">
        <f>IF(Ledger!F42="","",IF(ROUND(Ledger!F42,2)&lt;0,-Ledger!F42,""))</f>
        <v/>
      </c>
    </row>
    <row r="42" ht="18" customHeight="1">
      <c r="A42" s="34">
        <f>Ledger!A43</f>
        <v/>
      </c>
      <c r="B42" s="35">
        <f>Ledger!B43</f>
        <v/>
      </c>
      <c r="C42" s="12">
        <f>Ledger!C43</f>
        <v/>
      </c>
      <c r="D42" s="36">
        <f>IF(Ledger!F43="","",IF(ROUND(Ledger!F43,2)&gt;0,Ledger!F43,""))</f>
        <v/>
      </c>
      <c r="E42" s="36">
        <f>IF(Ledger!F43="","",IF(ROUND(Ledger!F43,2)&lt;0,-Ledger!F43,""))</f>
        <v/>
      </c>
    </row>
    <row r="43" ht="18" customHeight="1">
      <c r="A43" s="34">
        <f>Ledger!A44</f>
        <v/>
      </c>
      <c r="B43" s="35">
        <f>Ledger!B44</f>
        <v/>
      </c>
      <c r="C43" s="12">
        <f>Ledger!C44</f>
        <v/>
      </c>
      <c r="D43" s="36">
        <f>IF(Ledger!F44="","",IF(ROUND(Ledger!F44,2)&gt;0,Ledger!F44,""))</f>
        <v/>
      </c>
      <c r="E43" s="36">
        <f>IF(Ledger!F44="","",IF(ROUND(Ledger!F44,2)&lt;0,-Ledger!F44,""))</f>
        <v/>
      </c>
    </row>
    <row r="44" ht="18" customHeight="1">
      <c r="A44" s="34">
        <f>Ledger!A45</f>
        <v/>
      </c>
      <c r="B44" s="35">
        <f>Ledger!B45</f>
        <v/>
      </c>
      <c r="C44" s="12">
        <f>Ledger!C45</f>
        <v/>
      </c>
      <c r="D44" s="36">
        <f>IF(Ledger!F45="","",IF(ROUND(Ledger!F45,2)&gt;0,Ledger!F45,""))</f>
        <v/>
      </c>
      <c r="E44" s="36">
        <f>IF(Ledger!F45="","",IF(ROUND(Ledger!F45,2)&lt;0,-Ledger!F45,""))</f>
        <v/>
      </c>
    </row>
    <row r="45" ht="18" customHeight="1">
      <c r="A45" s="34">
        <f>Ledger!A46</f>
        <v/>
      </c>
      <c r="B45" s="35">
        <f>Ledger!B46</f>
        <v/>
      </c>
      <c r="C45" s="12">
        <f>Ledger!C46</f>
        <v/>
      </c>
      <c r="D45" s="36">
        <f>IF(Ledger!F46="","",IF(ROUND(Ledger!F46,2)&gt;0,Ledger!F46,""))</f>
        <v/>
      </c>
      <c r="E45" s="36">
        <f>IF(Ledger!F46="","",IF(ROUND(Ledger!F46,2)&lt;0,-Ledger!F46,""))</f>
        <v/>
      </c>
    </row>
    <row r="46" ht="18" customHeight="1">
      <c r="A46" s="34">
        <f>Ledger!A47</f>
        <v/>
      </c>
      <c r="B46" s="35">
        <f>Ledger!B47</f>
        <v/>
      </c>
      <c r="C46" s="12">
        <f>Ledger!C47</f>
        <v/>
      </c>
      <c r="D46" s="36">
        <f>IF(Ledger!F47="","",IF(ROUND(Ledger!F47,2)&gt;0,Ledger!F47,""))</f>
        <v/>
      </c>
      <c r="E46" s="36">
        <f>IF(Ledger!F47="","",IF(ROUND(Ledger!F47,2)&lt;0,-Ledger!F47,""))</f>
        <v/>
      </c>
    </row>
    <row r="47" ht="18" customHeight="1">
      <c r="A47" s="34">
        <f>Ledger!A48</f>
        <v/>
      </c>
      <c r="B47" s="35">
        <f>Ledger!B48</f>
        <v/>
      </c>
      <c r="C47" s="12">
        <f>Ledger!C48</f>
        <v/>
      </c>
      <c r="D47" s="36">
        <f>IF(Ledger!F48="","",IF(ROUND(Ledger!F48,2)&gt;0,Ledger!F48,""))</f>
        <v/>
      </c>
      <c r="E47" s="36">
        <f>IF(Ledger!F48="","",IF(ROUND(Ledger!F48,2)&lt;0,-Ledger!F48,""))</f>
        <v/>
      </c>
    </row>
    <row r="48" ht="18" customHeight="1">
      <c r="A48" s="34">
        <f>Ledger!A49</f>
        <v/>
      </c>
      <c r="B48" s="35">
        <f>Ledger!B49</f>
        <v/>
      </c>
      <c r="C48" s="12">
        <f>Ledger!C49</f>
        <v/>
      </c>
      <c r="D48" s="36">
        <f>IF(Ledger!F49="","",IF(ROUND(Ledger!F49,2)&gt;0,Ledger!F49,""))</f>
        <v/>
      </c>
      <c r="E48" s="36">
        <f>IF(Ledger!F49="","",IF(ROUND(Ledger!F49,2)&lt;0,-Ledger!F49,""))</f>
        <v/>
      </c>
    </row>
    <row r="49" ht="18" customHeight="1">
      <c r="A49" s="34">
        <f>Ledger!A50</f>
        <v/>
      </c>
      <c r="B49" s="35">
        <f>Ledger!B50</f>
        <v/>
      </c>
      <c r="C49" s="12">
        <f>Ledger!C50</f>
        <v/>
      </c>
      <c r="D49" s="36">
        <f>IF(Ledger!F50="","",IF(ROUND(Ledger!F50,2)&gt;0,Ledger!F50,""))</f>
        <v/>
      </c>
      <c r="E49" s="36">
        <f>IF(Ledger!F50="","",IF(ROUND(Ledger!F50,2)&lt;0,-Ledger!F50,""))</f>
        <v/>
      </c>
    </row>
    <row r="50" ht="18" customHeight="1">
      <c r="A50" s="34">
        <f>Ledger!A51</f>
        <v/>
      </c>
      <c r="B50" s="35">
        <f>Ledger!B51</f>
        <v/>
      </c>
      <c r="C50" s="12">
        <f>Ledger!C51</f>
        <v/>
      </c>
      <c r="D50" s="36">
        <f>IF(Ledger!F51="","",IF(ROUND(Ledger!F51,2)&gt;0,Ledger!F51,""))</f>
        <v/>
      </c>
      <c r="E50" s="36">
        <f>IF(Ledger!F51="","",IF(ROUND(Ledger!F51,2)&lt;0,-Ledger!F51,""))</f>
        <v/>
      </c>
    </row>
    <row r="51" ht="18" customHeight="1">
      <c r="A51" s="34">
        <f>Ledger!A52</f>
        <v/>
      </c>
      <c r="B51" s="35">
        <f>Ledger!B52</f>
        <v/>
      </c>
      <c r="C51" s="12">
        <f>Ledger!C52</f>
        <v/>
      </c>
      <c r="D51" s="36">
        <f>IF(Ledger!F52="","",IF(ROUND(Ledger!F52,2)&gt;0,Ledger!F52,""))</f>
        <v/>
      </c>
      <c r="E51" s="36">
        <f>IF(Ledger!F52="","",IF(ROUND(Ledger!F52,2)&lt;0,-Ledger!F52,""))</f>
        <v/>
      </c>
    </row>
    <row r="52" ht="18" customHeight="1">
      <c r="A52" s="34">
        <f>Ledger!A53</f>
        <v/>
      </c>
      <c r="B52" s="35">
        <f>Ledger!B53</f>
        <v/>
      </c>
      <c r="C52" s="12">
        <f>Ledger!C53</f>
        <v/>
      </c>
      <c r="D52" s="36">
        <f>IF(Ledger!F53="","",IF(ROUND(Ledger!F53,2)&gt;0,Ledger!F53,""))</f>
        <v/>
      </c>
      <c r="E52" s="36">
        <f>IF(Ledger!F53="","",IF(ROUND(Ledger!F53,2)&lt;0,-Ledger!F53,""))</f>
        <v/>
      </c>
    </row>
    <row r="53" ht="18" customHeight="1">
      <c r="A53" s="34">
        <f>Ledger!A54</f>
        <v/>
      </c>
      <c r="B53" s="35">
        <f>Ledger!B54</f>
        <v/>
      </c>
      <c r="C53" s="12">
        <f>Ledger!C54</f>
        <v/>
      </c>
      <c r="D53" s="36">
        <f>IF(Ledger!F54="","",IF(ROUND(Ledger!F54,2)&gt;0,Ledger!F54,""))</f>
        <v/>
      </c>
      <c r="E53" s="36">
        <f>IF(Ledger!F54="","",IF(ROUND(Ledger!F54,2)&lt;0,-Ledger!F54,""))</f>
        <v/>
      </c>
    </row>
    <row r="54" ht="18" customHeight="1">
      <c r="A54" s="34">
        <f>Ledger!A55</f>
        <v/>
      </c>
      <c r="B54" s="35">
        <f>Ledger!B55</f>
        <v/>
      </c>
      <c r="C54" s="12">
        <f>Ledger!C55</f>
        <v/>
      </c>
      <c r="D54" s="36">
        <f>IF(Ledger!F55="","",IF(ROUND(Ledger!F55,2)&gt;0,Ledger!F55,""))</f>
        <v/>
      </c>
      <c r="E54" s="36">
        <f>IF(Ledger!F55="","",IF(ROUND(Ledger!F55,2)&lt;0,-Ledger!F55,""))</f>
        <v/>
      </c>
    </row>
    <row r="55" ht="18" customHeight="1">
      <c r="A55" s="34">
        <f>Ledger!A56</f>
        <v/>
      </c>
      <c r="B55" s="35">
        <f>Ledger!B56</f>
        <v/>
      </c>
      <c r="C55" s="12">
        <f>Ledger!C56</f>
        <v/>
      </c>
      <c r="D55" s="36">
        <f>IF(Ledger!F56="","",IF(ROUND(Ledger!F56,2)&gt;0,Ledger!F56,""))</f>
        <v/>
      </c>
      <c r="E55" s="36">
        <f>IF(Ledger!F56="","",IF(ROUND(Ledger!F56,2)&lt;0,-Ledger!F56,""))</f>
        <v/>
      </c>
    </row>
    <row r="56" ht="18" customHeight="1">
      <c r="A56" s="34">
        <f>Ledger!A57</f>
        <v/>
      </c>
      <c r="B56" s="35">
        <f>Ledger!B57</f>
        <v/>
      </c>
      <c r="C56" s="12">
        <f>Ledger!C57</f>
        <v/>
      </c>
      <c r="D56" s="36">
        <f>IF(Ledger!F57="","",IF(ROUND(Ledger!F57,2)&gt;0,Ledger!F57,""))</f>
        <v/>
      </c>
      <c r="E56" s="36">
        <f>IF(Ledger!F57="","",IF(ROUND(Ledger!F57,2)&lt;0,-Ledger!F57,""))</f>
        <v/>
      </c>
    </row>
    <row r="57" ht="18" customHeight="1">
      <c r="A57" s="34">
        <f>Ledger!A58</f>
        <v/>
      </c>
      <c r="B57" s="35">
        <f>Ledger!B58</f>
        <v/>
      </c>
      <c r="C57" s="12">
        <f>Ledger!C58</f>
        <v/>
      </c>
      <c r="D57" s="36">
        <f>IF(Ledger!F58="","",IF(ROUND(Ledger!F58,2)&gt;0,Ledger!F58,""))</f>
        <v/>
      </c>
      <c r="E57" s="36">
        <f>IF(Ledger!F58="","",IF(ROUND(Ledger!F58,2)&lt;0,-Ledger!F58,""))</f>
        <v/>
      </c>
    </row>
    <row r="58" ht="18" customHeight="1">
      <c r="A58" s="34">
        <f>Ledger!A59</f>
        <v/>
      </c>
      <c r="B58" s="35">
        <f>Ledger!B59</f>
        <v/>
      </c>
      <c r="C58" s="12">
        <f>Ledger!C59</f>
        <v/>
      </c>
      <c r="D58" s="36">
        <f>IF(Ledger!F59="","",IF(ROUND(Ledger!F59,2)&gt;0,Ledger!F59,""))</f>
        <v/>
      </c>
      <c r="E58" s="36">
        <f>IF(Ledger!F59="","",IF(ROUND(Ledger!F59,2)&lt;0,-Ledger!F59,""))</f>
        <v/>
      </c>
    </row>
    <row r="59" ht="18" customHeight="1">
      <c r="A59" s="34">
        <f>Ledger!A60</f>
        <v/>
      </c>
      <c r="B59" s="35">
        <f>Ledger!B60</f>
        <v/>
      </c>
      <c r="C59" s="12">
        <f>Ledger!C60</f>
        <v/>
      </c>
      <c r="D59" s="36">
        <f>IF(Ledger!F60="","",IF(ROUND(Ledger!F60,2)&gt;0,Ledger!F60,""))</f>
        <v/>
      </c>
      <c r="E59" s="36">
        <f>IF(Ledger!F60="","",IF(ROUND(Ledger!F60,2)&lt;0,-Ledger!F60,""))</f>
        <v/>
      </c>
    </row>
    <row r="60" ht="18" customHeight="1">
      <c r="A60" s="34">
        <f>Ledger!A61</f>
        <v/>
      </c>
      <c r="B60" s="35">
        <f>Ledger!B61</f>
        <v/>
      </c>
      <c r="C60" s="12">
        <f>Ledger!C61</f>
        <v/>
      </c>
      <c r="D60" s="36">
        <f>IF(Ledger!F61="","",IF(ROUND(Ledger!F61,2)&gt;0,Ledger!F61,""))</f>
        <v/>
      </c>
      <c r="E60" s="36">
        <f>IF(Ledger!F61="","",IF(ROUND(Ledger!F61,2)&lt;0,-Ledger!F61,""))</f>
        <v/>
      </c>
    </row>
    <row r="61" ht="18" customHeight="1">
      <c r="A61" s="34">
        <f>Ledger!A62</f>
        <v/>
      </c>
      <c r="B61" s="35">
        <f>Ledger!B62</f>
        <v/>
      </c>
      <c r="C61" s="12">
        <f>Ledger!C62</f>
        <v/>
      </c>
      <c r="D61" s="36">
        <f>IF(Ledger!F62="","",IF(ROUND(Ledger!F62,2)&gt;0,Ledger!F62,""))</f>
        <v/>
      </c>
      <c r="E61" s="36">
        <f>IF(Ledger!F62="","",IF(ROUND(Ledger!F62,2)&lt;0,-Ledger!F62,""))</f>
        <v/>
      </c>
    </row>
    <row r="62" ht="18" customHeight="1">
      <c r="A62" s="34">
        <f>Ledger!A63</f>
        <v/>
      </c>
      <c r="B62" s="35">
        <f>Ledger!B63</f>
        <v/>
      </c>
      <c r="C62" s="12">
        <f>Ledger!C63</f>
        <v/>
      </c>
      <c r="D62" s="36">
        <f>IF(Ledger!F63="","",IF(ROUND(Ledger!F63,2)&gt;0,Ledger!F63,""))</f>
        <v/>
      </c>
      <c r="E62" s="36">
        <f>IF(Ledger!F63="","",IF(ROUND(Ledger!F63,2)&lt;0,-Ledger!F63,""))</f>
        <v/>
      </c>
    </row>
    <row r="63" ht="18" customHeight="1">
      <c r="A63" s="34">
        <f>Ledger!A64</f>
        <v/>
      </c>
      <c r="B63" s="35">
        <f>Ledger!B64</f>
        <v/>
      </c>
      <c r="C63" s="12">
        <f>Ledger!C64</f>
        <v/>
      </c>
      <c r="D63" s="36">
        <f>IF(Ledger!F64="","",IF(ROUND(Ledger!F64,2)&gt;0,Ledger!F64,""))</f>
        <v/>
      </c>
      <c r="E63" s="36">
        <f>IF(Ledger!F64="","",IF(ROUND(Ledger!F64,2)&lt;0,-Ledger!F64,""))</f>
        <v/>
      </c>
    </row>
    <row r="64" ht="18" customHeight="1">
      <c r="A64" s="34">
        <f>Ledger!A65</f>
        <v/>
      </c>
      <c r="B64" s="35">
        <f>Ledger!B65</f>
        <v/>
      </c>
      <c r="C64" s="12">
        <f>Ledger!C65</f>
        <v/>
      </c>
      <c r="D64" s="36">
        <f>IF(Ledger!F65="","",IF(ROUND(Ledger!F65,2)&gt;0,Ledger!F65,""))</f>
        <v/>
      </c>
      <c r="E64" s="36">
        <f>IF(Ledger!F65="","",IF(ROUND(Ledger!F65,2)&lt;0,-Ledger!F65,""))</f>
        <v/>
      </c>
    </row>
    <row r="65" ht="18" customHeight="1">
      <c r="A65" s="34">
        <f>Ledger!A66</f>
        <v/>
      </c>
      <c r="B65" s="35">
        <f>Ledger!B66</f>
        <v/>
      </c>
      <c r="C65" s="12">
        <f>Ledger!C66</f>
        <v/>
      </c>
      <c r="D65" s="36">
        <f>IF(Ledger!F66="","",IF(ROUND(Ledger!F66,2)&gt;0,Ledger!F66,""))</f>
        <v/>
      </c>
      <c r="E65" s="36">
        <f>IF(Ledger!F66="","",IF(ROUND(Ledger!F66,2)&lt;0,-Ledger!F66,""))</f>
        <v/>
      </c>
    </row>
    <row r="66" ht="18" customHeight="1">
      <c r="A66" s="34">
        <f>Ledger!A67</f>
        <v/>
      </c>
      <c r="B66" s="35">
        <f>Ledger!B67</f>
        <v/>
      </c>
      <c r="C66" s="12">
        <f>Ledger!C67</f>
        <v/>
      </c>
      <c r="D66" s="36">
        <f>IF(Ledger!F67="","",IF(ROUND(Ledger!F67,2)&gt;0,Ledger!F67,""))</f>
        <v/>
      </c>
      <c r="E66" s="36">
        <f>IF(Ledger!F67="","",IF(ROUND(Ledger!F67,2)&lt;0,-Ledger!F67,""))</f>
        <v/>
      </c>
    </row>
    <row r="67" ht="18" customHeight="1">
      <c r="A67" s="34">
        <f>Ledger!A68</f>
        <v/>
      </c>
      <c r="B67" s="35">
        <f>Ledger!B68</f>
        <v/>
      </c>
      <c r="C67" s="12">
        <f>Ledger!C68</f>
        <v/>
      </c>
      <c r="D67" s="36">
        <f>IF(Ledger!F68="","",IF(ROUND(Ledger!F68,2)&gt;0,Ledger!F68,""))</f>
        <v/>
      </c>
      <c r="E67" s="36">
        <f>IF(Ledger!F68="","",IF(ROUND(Ledger!F68,2)&lt;0,-Ledger!F68,""))</f>
        <v/>
      </c>
    </row>
    <row r="68" ht="18" customHeight="1">
      <c r="A68" s="34">
        <f>Ledger!A69</f>
        <v/>
      </c>
      <c r="B68" s="35">
        <f>Ledger!B69</f>
        <v/>
      </c>
      <c r="C68" s="12">
        <f>Ledger!C69</f>
        <v/>
      </c>
      <c r="D68" s="36">
        <f>IF(Ledger!F69="","",IF(ROUND(Ledger!F69,2)&gt;0,Ledger!F69,""))</f>
        <v/>
      </c>
      <c r="E68" s="36">
        <f>IF(Ledger!F69="","",IF(ROUND(Ledger!F69,2)&lt;0,-Ledger!F69,""))</f>
        <v/>
      </c>
    </row>
    <row r="69" ht="18" customHeight="1">
      <c r="A69" s="34">
        <f>Ledger!A70</f>
        <v/>
      </c>
      <c r="B69" s="35">
        <f>Ledger!B70</f>
        <v/>
      </c>
      <c r="C69" s="12">
        <f>Ledger!C70</f>
        <v/>
      </c>
      <c r="D69" s="36">
        <f>IF(Ledger!F70="","",IF(ROUND(Ledger!F70,2)&gt;0,Ledger!F70,""))</f>
        <v/>
      </c>
      <c r="E69" s="36">
        <f>IF(Ledger!F70="","",IF(ROUND(Ledger!F70,2)&lt;0,-Ledger!F70,""))</f>
        <v/>
      </c>
    </row>
    <row r="70" ht="18" customHeight="1">
      <c r="A70" s="34">
        <f>Ledger!A71</f>
        <v/>
      </c>
      <c r="B70" s="35">
        <f>Ledger!B71</f>
        <v/>
      </c>
      <c r="C70" s="12">
        <f>Ledger!C71</f>
        <v/>
      </c>
      <c r="D70" s="36">
        <f>IF(Ledger!F71="","",IF(ROUND(Ledger!F71,2)&gt;0,Ledger!F71,""))</f>
        <v/>
      </c>
      <c r="E70" s="36">
        <f>IF(Ledger!F71="","",IF(ROUND(Ledger!F71,2)&lt;0,-Ledger!F71,""))</f>
        <v/>
      </c>
    </row>
    <row r="71" ht="18" customHeight="1">
      <c r="A71" s="34">
        <f>Ledger!A72</f>
        <v/>
      </c>
      <c r="B71" s="35">
        <f>Ledger!B72</f>
        <v/>
      </c>
      <c r="C71" s="12">
        <f>Ledger!C72</f>
        <v/>
      </c>
      <c r="D71" s="36">
        <f>IF(Ledger!F72="","",IF(ROUND(Ledger!F72,2)&gt;0,Ledger!F72,""))</f>
        <v/>
      </c>
      <c r="E71" s="36">
        <f>IF(Ledger!F72="","",IF(ROUND(Ledger!F72,2)&lt;0,-Ledger!F72,""))</f>
        <v/>
      </c>
    </row>
    <row r="72" ht="18" customHeight="1">
      <c r="A72" s="34">
        <f>Ledger!A73</f>
        <v/>
      </c>
      <c r="B72" s="35">
        <f>Ledger!B73</f>
        <v/>
      </c>
      <c r="C72" s="12">
        <f>Ledger!C73</f>
        <v/>
      </c>
      <c r="D72" s="36">
        <f>IF(Ledger!F73="","",IF(ROUND(Ledger!F73,2)&gt;0,Ledger!F73,""))</f>
        <v/>
      </c>
      <c r="E72" s="36">
        <f>IF(Ledger!F73="","",IF(ROUND(Ledger!F73,2)&lt;0,-Ledger!F73,""))</f>
        <v/>
      </c>
    </row>
    <row r="73" ht="18" customHeight="1">
      <c r="A73" s="34">
        <f>Ledger!A74</f>
        <v/>
      </c>
      <c r="B73" s="35">
        <f>Ledger!B74</f>
        <v/>
      </c>
      <c r="C73" s="12">
        <f>Ledger!C74</f>
        <v/>
      </c>
      <c r="D73" s="36">
        <f>IF(Ledger!F74="","",IF(ROUND(Ledger!F74,2)&gt;0,Ledger!F74,""))</f>
        <v/>
      </c>
      <c r="E73" s="36">
        <f>IF(Ledger!F74="","",IF(ROUND(Ledger!F74,2)&lt;0,-Ledger!F74,""))</f>
        <v/>
      </c>
    </row>
    <row r="74" ht="18" customHeight="1">
      <c r="A74" s="34">
        <f>Ledger!A75</f>
        <v/>
      </c>
      <c r="B74" s="35">
        <f>Ledger!B75</f>
        <v/>
      </c>
      <c r="C74" s="12">
        <f>Ledger!C75</f>
        <v/>
      </c>
      <c r="D74" s="36">
        <f>IF(Ledger!F75="","",IF(ROUND(Ledger!F75,2)&gt;0,Ledger!F75,""))</f>
        <v/>
      </c>
      <c r="E74" s="36">
        <f>IF(Ledger!F75="","",IF(ROUND(Ledger!F75,2)&lt;0,-Ledger!F75,""))</f>
        <v/>
      </c>
    </row>
    <row r="75" ht="18" customHeight="1">
      <c r="A75" s="34">
        <f>Ledger!A76</f>
        <v/>
      </c>
      <c r="B75" s="35">
        <f>Ledger!B76</f>
        <v/>
      </c>
      <c r="C75" s="12">
        <f>Ledger!C76</f>
        <v/>
      </c>
      <c r="D75" s="36">
        <f>IF(Ledger!F76="","",IF(ROUND(Ledger!F76,2)&gt;0,Ledger!F76,""))</f>
        <v/>
      </c>
      <c r="E75" s="36">
        <f>IF(Ledger!F76="","",IF(ROUND(Ledger!F76,2)&lt;0,-Ledger!F76,""))</f>
        <v/>
      </c>
    </row>
    <row r="76" ht="18" customHeight="1">
      <c r="A76" s="34">
        <f>Ledger!A77</f>
        <v/>
      </c>
      <c r="B76" s="35">
        <f>Ledger!B77</f>
        <v/>
      </c>
      <c r="C76" s="12">
        <f>Ledger!C77</f>
        <v/>
      </c>
      <c r="D76" s="36">
        <f>IF(Ledger!F77="","",IF(ROUND(Ledger!F77,2)&gt;0,Ledger!F77,""))</f>
        <v/>
      </c>
      <c r="E76" s="36">
        <f>IF(Ledger!F77="","",IF(ROUND(Ledger!F77,2)&lt;0,-Ledger!F77,""))</f>
        <v/>
      </c>
    </row>
    <row r="77" ht="18" customHeight="1">
      <c r="A77" s="34">
        <f>Ledger!A78</f>
        <v/>
      </c>
      <c r="B77" s="35">
        <f>Ledger!B78</f>
        <v/>
      </c>
      <c r="C77" s="12">
        <f>Ledger!C78</f>
        <v/>
      </c>
      <c r="D77" s="36">
        <f>IF(Ledger!F78="","",IF(ROUND(Ledger!F78,2)&gt;0,Ledger!F78,""))</f>
        <v/>
      </c>
      <c r="E77" s="36">
        <f>IF(Ledger!F78="","",IF(ROUND(Ledger!F78,2)&lt;0,-Ledger!F78,""))</f>
        <v/>
      </c>
    </row>
    <row r="78" ht="22" customHeight="1">
      <c r="A78" s="15" t="inlineStr">
        <is>
          <t>TRIAL BALANCE TOTALS</t>
        </is>
      </c>
      <c r="B78" s="16" t="n"/>
      <c r="C78" s="16" t="n"/>
      <c r="D78" s="31">
        <f>SUM(D6:D77)</f>
        <v/>
      </c>
      <c r="E78" s="31">
        <f>SUM(E6:E77)</f>
        <v/>
      </c>
    </row>
    <row r="79" ht="24" customHeight="1">
      <c r="A79" s="40" t="inlineStr">
        <is>
          <t>Does the trial balance balance?</t>
        </is>
      </c>
      <c r="C79" s="41">
        <f>IF(ABS(ROUND(D78-E78,2))&lt;0.005,"Yes. Debits equal credits.","No. Out by R "&amp;TEXT(ABS(ROUND(D78-E78,2)),"#,##0.00"))</f>
        <v/>
      </c>
      <c r="D79" s="24" t="n"/>
      <c r="E79" s="24" t="n"/>
    </row>
    <row r="81" ht="22" customHeight="1">
      <c r="A81" s="42" t="inlineStr">
        <is>
          <t>WHAT THE TRIAL BALANCE SAYS</t>
        </is>
      </c>
      <c r="B81" s="43" t="n"/>
      <c r="C81" s="43" t="n"/>
      <c r="D81" s="43" t="n"/>
      <c r="E81" s="43" t="n"/>
    </row>
    <row r="82" ht="26" customHeight="1">
      <c r="A82" s="8" t="inlineStr">
        <is>
          <t>WHAT THE FIGURE IS</t>
        </is>
      </c>
      <c r="B82" s="19" t="n"/>
      <c r="C82" s="20" t="n"/>
      <c r="D82" s="8" t="inlineStr">
        <is>
          <t>AMOUNT</t>
        </is>
      </c>
      <c r="E82" s="8" t="inlineStr">
        <is>
          <t>WHERE IT GOES ON THE OTHER STATEMENTS</t>
        </is>
      </c>
    </row>
    <row r="83" ht="20" customHeight="1">
      <c r="A83" s="38" t="inlineStr">
        <is>
          <t>Income for the period</t>
        </is>
      </c>
      <c r="D83" s="44">
        <f>-SUMIFS(LedMove,LedType,"Income")</f>
        <v/>
      </c>
      <c r="E83" s="13" t="inlineStr">
        <is>
          <t>Total revenue on B7</t>
        </is>
      </c>
    </row>
    <row r="84" ht="40.5" customHeight="1">
      <c r="A84" s="38" t="inlineStr">
        <is>
          <t>Expenses for the period</t>
        </is>
      </c>
      <c r="D84" s="44">
        <f>SUMIFS(LedMove,LedType,"Expense")</f>
        <v/>
      </c>
      <c r="E84" s="13" t="inlineStr">
        <is>
          <t>Cost of sales, operating expenses, finance costs and tax on B7</t>
        </is>
      </c>
    </row>
    <row r="85" ht="20" customHeight="1">
      <c r="A85" s="38" t="inlineStr">
        <is>
          <t>Profit or loss for the period</t>
        </is>
      </c>
      <c r="D85" s="44">
        <f>D83-D84</f>
        <v/>
      </c>
      <c r="E85" s="13" t="inlineStr">
        <is>
          <t>Profit after tax on B7</t>
        </is>
      </c>
    </row>
    <row r="86" ht="20" customHeight="1">
      <c r="A86" s="38" t="inlineStr">
        <is>
          <t>Assets</t>
        </is>
      </c>
      <c r="D86" s="44">
        <f>SUMIFS(LedMove,LedType,"Asset")</f>
        <v/>
      </c>
      <c r="E86" s="13" t="inlineStr">
        <is>
          <t>Total assets on B11</t>
        </is>
      </c>
    </row>
    <row r="87" ht="29" customHeight="1">
      <c r="A87" s="38" t="inlineStr">
        <is>
          <t>Liabilities</t>
        </is>
      </c>
      <c r="D87" s="44">
        <f>-SUMIFS(LedMove,LedType,"Liability")</f>
        <v/>
      </c>
      <c r="E87" s="13" t="inlineStr">
        <is>
          <t>Total liabilities on B11</t>
        </is>
      </c>
    </row>
    <row r="88" ht="40.5" customHeight="1">
      <c r="A88" s="38" t="inlineStr">
        <is>
          <t>Equity put in and taken out</t>
        </is>
      </c>
      <c r="D88" s="44">
        <f>-SUMIFS(LedMove,LedType,"Equity")</f>
        <v/>
      </c>
      <c r="E88" s="13" t="inlineStr">
        <is>
          <t>Share capital, retained earnings and drawings on B11</t>
        </is>
      </c>
    </row>
    <row r="89" ht="32" customHeight="1">
      <c r="A89" s="40" t="inlineStr">
        <is>
          <t>Does the accounting equation hold?</t>
        </is>
      </c>
      <c r="C89" s="45">
        <f>IF(ABS(ROUND(D86-D87-D88-D85,2))&lt;0.005,"Yes. Assets equal liabilities plus equity plus the profit for the period.","No. Out by R "&amp;TEXT(ABS(ROUND(D86-D87-D88-D85,2)),"#,##0.00"))</f>
        <v/>
      </c>
      <c r="D89" s="24" t="n"/>
      <c r="E89" s="24" t="n"/>
    </row>
    <row r="91" ht="29" customHeight="1">
      <c r="A91" s="7" t="inlineStr">
        <is>
          <t>Note: The profit for the period is not an account. It is what income less expenses comes to, and it is the figure you carry to retained earnings when you close the year off.</t>
        </is>
      </c>
    </row>
    <row r="92" ht="29" customHeight="1">
      <c r="A92" s="7" t="inlineStr">
        <is>
          <t>Note: If the accounting equation does not hold but the trial balance does, you have given an account the wrong type on the chart of accounts. Check the Type column there first.</t>
        </is>
      </c>
    </row>
    <row r="93" ht="29" customHeight="1">
      <c r="A93" s="7" t="inlineStr">
        <is>
          <t>Note: This is a management trial balance. Annual financial statements for SARS, a bank or CIPC must be prepared on IFRS for SMEs by someone qualified to do it.</t>
        </is>
      </c>
    </row>
  </sheetData>
  <mergeCells count="18">
    <mergeCell ref="A82:C82"/>
    <mergeCell ref="A91:E91"/>
    <mergeCell ref="A4:E4"/>
    <mergeCell ref="C89:E89"/>
    <mergeCell ref="A81:E81"/>
    <mergeCell ref="A85:C85"/>
    <mergeCell ref="A2:E2"/>
    <mergeCell ref="A84:C84"/>
    <mergeCell ref="C79:E79"/>
    <mergeCell ref="A88:C88"/>
    <mergeCell ref="A1:E1"/>
    <mergeCell ref="A89:B89"/>
    <mergeCell ref="A93:E93"/>
    <mergeCell ref="A83:C83"/>
    <mergeCell ref="A87:C87"/>
    <mergeCell ref="A79:B79"/>
    <mergeCell ref="A86:C86"/>
    <mergeCell ref="A92:E92"/>
  </mergeCells>
  <conditionalFormatting sqref="C79:E79">
    <cfRule type="expression" priority="1" dxfId="0" stopIfTrue="1">
      <formula>ABS(ROUND($D$78-$E$78,2))&lt;0.005</formula>
    </cfRule>
    <cfRule type="expression" priority="2" dxfId="1">
      <formula>ABS(ROUND($D$78-$E$78,2))&gt;=0.005</formula>
    </cfRule>
  </conditionalFormatting>
  <conditionalFormatting sqref="C89:E89">
    <cfRule type="expression" priority="3" dxfId="0" stopIfTrue="1">
      <formula>ABS(ROUND($D$86-$D$87-$D$88-$D$85,2))&lt;0.005</formula>
    </cfRule>
    <cfRule type="expression" priority="4" dxfId="1">
      <formula>ABS(ROUND($D$86-$D$87-$D$88-$D$85,2))&gt;=0.005</formula>
    </cfRule>
  </conditionalFormatting>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rowBreaks count="1" manualBreakCount="1">
    <brk id="80" min="0" max="16383" man="1"/>
  </rowBreaks>
</worksheet>
</file>

<file path=xl/worksheets/sheet5.xml><?xml version="1.0" encoding="utf-8"?>
<worksheet xmlns="http://schemas.openxmlformats.org/spreadsheetml/2006/main">
  <sheetPr>
    <tabColor rgb="00191C4A"/>
    <outlinePr summaryBelow="1" summaryRight="1"/>
    <pageSetUpPr fitToPage="1"/>
  </sheetPr>
  <dimension ref="A1:E63"/>
  <sheetViews>
    <sheetView showGridLines="0" workbookViewId="0">
      <pane ySplit="4" topLeftCell="A5" activePane="bottomLeft" state="frozen"/>
      <selection pane="bottomLeft" activeCell="A1" sqref="A1"/>
    </sheetView>
  </sheetViews>
  <sheetFormatPr baseColWidth="8" defaultRowHeight="15"/>
  <cols>
    <col width="30" customWidth="1" min="1" max="1"/>
    <col width="42" customWidth="1" min="2" max="2"/>
    <col width="14" customWidth="1" min="3" max="3"/>
    <col width="14" customWidth="1" min="4" max="4"/>
    <col width="46" customWidth="1" min="5" max="5"/>
  </cols>
  <sheetData>
    <row r="1" ht="26" customHeight="1">
      <c r="A1" s="1" t="inlineStr">
        <is>
          <t>DOUBLE ENTRY, EXPLAINED FROM SCRATCH</t>
        </is>
      </c>
    </row>
    <row r="2" ht="14" customHeight="1">
      <c r="A2" s="2" t="inlineStr">
        <is>
          <t>What debits and credits actually are, four worked examples, how VAT sits in the ledger, and how long you must keep the records.</t>
        </is>
      </c>
    </row>
    <row r="3" ht="4" customHeight="1">
      <c r="A3" s="3" t="n"/>
      <c r="B3" s="3" t="n"/>
      <c r="C3" s="3" t="n"/>
      <c r="D3" s="3" t="n"/>
      <c r="E3" s="3" t="n"/>
    </row>
    <row r="4" ht="17.5" customHeight="1">
      <c r="A4" s="7" t="inlineStr">
        <is>
          <t>Note: Nothing on this sheet is typed into. It is here to be read.</t>
        </is>
      </c>
    </row>
    <row r="6" ht="22" customHeight="1">
      <c r="A6" s="42" t="inlineStr">
        <is>
          <t>THE WHOLE IDEA IN FIVE LINES</t>
        </is>
      </c>
      <c r="B6" s="43" t="n"/>
      <c r="C6" s="43" t="n"/>
      <c r="D6" s="43" t="n"/>
      <c r="E6" s="43" t="n"/>
    </row>
    <row r="7" ht="29" customHeight="1">
      <c r="A7" s="46" t="inlineStr">
        <is>
          <t>Money always comes from somewhere</t>
        </is>
      </c>
      <c r="B7" s="47" t="inlineStr">
        <is>
          <t>Every transaction has two sides, because money always comes from somewhere and goes somewhere. If you buy diesel for R1 000 cash, diesel goes up by R1 000 and the bank goes down by R1 000. Write both down and you have done double entry.</t>
        </is>
      </c>
      <c r="C7" s="48" t="n"/>
      <c r="D7" s="48" t="n"/>
      <c r="E7" s="48" t="n"/>
    </row>
    <row r="8" ht="29" customHeight="1">
      <c r="A8" s="46" t="inlineStr">
        <is>
          <t>Debit and credit are only left and right</t>
        </is>
      </c>
      <c r="B8" s="47" t="inlineStr">
        <is>
          <t>Debit means the left hand side of an entry. Credit means the right hand side. They do not mean good and bad, and they do not mean in and out. They are positions, nothing more.</t>
        </is>
      </c>
      <c r="C8" s="48" t="n"/>
      <c r="D8" s="48" t="n"/>
      <c r="E8" s="48" t="n"/>
    </row>
    <row r="9" ht="29" customHeight="1">
      <c r="A9" s="46" t="inlineStr">
        <is>
          <t>The two sides must be equal</t>
        </is>
      </c>
      <c r="B9" s="47" t="inlineStr">
        <is>
          <t>The debits of an entry must equal its credits. If they do not, something is missing. That is why the journal has a balance check at the top and why it turns red.</t>
        </is>
      </c>
      <c r="C9" s="48" t="n"/>
      <c r="D9" s="48" t="n"/>
      <c r="E9" s="48" t="n"/>
    </row>
    <row r="10" ht="29" customHeight="1">
      <c r="A10" s="46" t="inlineStr">
        <is>
          <t>Every account has a side it normally sits on</t>
        </is>
      </c>
      <c r="B10" s="47" t="inlineStr">
        <is>
          <t>Assets and expenses normally carry a debit balance. Liabilities, equity and income normally carry a credit balance. Once you know that, you can work out any entry you have never seen before.</t>
        </is>
      </c>
      <c r="C10" s="48" t="n"/>
      <c r="D10" s="48" t="n"/>
      <c r="E10" s="48" t="n"/>
    </row>
    <row r="11" ht="29" customHeight="1">
      <c r="A11" s="46" t="inlineStr">
        <is>
          <t>The equation behind all of it</t>
        </is>
      </c>
      <c r="B11" s="47" t="inlineStr">
        <is>
          <t>What the business owns equals what it owes plus what the owners have in it. Assets equal liabilities plus equity. Profit increases equity, a loss reduces it, and drawings reduce it. The trial balance sheet checks this for you on live figures.</t>
        </is>
      </c>
      <c r="C11" s="48" t="n"/>
      <c r="D11" s="48" t="n"/>
      <c r="E11" s="48" t="n"/>
    </row>
    <row r="13" ht="22" customHeight="1">
      <c r="A13" s="42" t="inlineStr">
        <is>
          <t>THE NORMAL BALANCE OF EACH ACCOUNT TYPE</t>
        </is>
      </c>
      <c r="B13" s="43" t="n"/>
      <c r="C13" s="43" t="n"/>
      <c r="D13" s="43" t="n"/>
      <c r="E13" s="43" t="n"/>
    </row>
    <row r="14" ht="26" customHeight="1">
      <c r="A14" s="8" t="inlineStr">
        <is>
          <t>TYPE</t>
        </is>
      </c>
      <c r="B14" s="8" t="inlineStr">
        <is>
          <t>NORMAL BALANCE</t>
        </is>
      </c>
      <c r="C14" s="8" t="inlineStr">
        <is>
          <t>GOES UP WITH A</t>
        </is>
      </c>
      <c r="D14" s="8" t="inlineStr">
        <is>
          <t>GOES DOWN WITH A</t>
        </is>
      </c>
      <c r="E14" s="8" t="inlineStr">
        <is>
          <t>ACCOUNTS ON THIS CHART</t>
        </is>
      </c>
    </row>
    <row r="15" ht="20" customHeight="1">
      <c r="A15" s="49" t="inlineStr">
        <is>
          <t>Asset</t>
        </is>
      </c>
      <c r="B15" s="50" t="inlineStr">
        <is>
          <t>Debit</t>
        </is>
      </c>
      <c r="C15" s="50" t="inlineStr">
        <is>
          <t>debit</t>
        </is>
      </c>
      <c r="D15" s="50" t="inlineStr">
        <is>
          <t>credit</t>
        </is>
      </c>
      <c r="E15" s="51" t="inlineStr">
        <is>
          <t>Cash in the bank, trade debtors, stock, vehicles, VAT input</t>
        </is>
      </c>
    </row>
    <row r="16" ht="30" customHeight="1">
      <c r="A16" s="49" t="inlineStr">
        <is>
          <t>Liability</t>
        </is>
      </c>
      <c r="B16" s="50" t="inlineStr">
        <is>
          <t>Credit</t>
        </is>
      </c>
      <c r="C16" s="50" t="inlineStr">
        <is>
          <t>credit</t>
        </is>
      </c>
      <c r="D16" s="50" t="inlineStr">
        <is>
          <t>debit</t>
        </is>
      </c>
      <c r="E16" s="51" t="inlineStr">
        <is>
          <t>Trade creditors, VAT output, PAYE payable, bank loans, overdraft</t>
        </is>
      </c>
    </row>
    <row r="17" ht="30" customHeight="1">
      <c r="A17" s="49" t="inlineStr">
        <is>
          <t>Equity</t>
        </is>
      </c>
      <c r="B17" s="50" t="inlineStr">
        <is>
          <t>Credit</t>
        </is>
      </c>
      <c r="C17" s="50" t="inlineStr">
        <is>
          <t>credit</t>
        </is>
      </c>
      <c r="D17" s="50" t="inlineStr">
        <is>
          <t>debit</t>
        </is>
      </c>
      <c r="E17" s="51" t="inlineStr">
        <is>
          <t>Owner's capital, retained earnings. Drawings run the other way and reduce equity.</t>
        </is>
      </c>
    </row>
    <row r="18" ht="20" customHeight="1">
      <c r="A18" s="49" t="inlineStr">
        <is>
          <t>Income</t>
        </is>
      </c>
      <c r="B18" s="50" t="inlineStr">
        <is>
          <t>Credit</t>
        </is>
      </c>
      <c r="C18" s="50" t="inlineStr">
        <is>
          <t>credit</t>
        </is>
      </c>
      <c r="D18" s="50" t="inlineStr">
        <is>
          <t>debit</t>
        </is>
      </c>
      <c r="E18" s="51" t="inlineStr">
        <is>
          <t>Product sales, service income, contract and project income</t>
        </is>
      </c>
    </row>
    <row r="19" ht="30" customHeight="1">
      <c r="A19" s="49" t="inlineStr">
        <is>
          <t>Expense</t>
        </is>
      </c>
      <c r="B19" s="50" t="inlineStr">
        <is>
          <t>Debit</t>
        </is>
      </c>
      <c r="C19" s="50" t="inlineStr">
        <is>
          <t>debit</t>
        </is>
      </c>
      <c r="D19" s="50" t="inlineStr">
        <is>
          <t>credit</t>
        </is>
      </c>
      <c r="E19" s="51" t="inlineStr">
        <is>
          <t>Wages, rent, fuel, insurance, depreciation, bank charges, income tax</t>
        </is>
      </c>
    </row>
    <row r="20" ht="17.5" customHeight="1">
      <c r="A20" s="7" t="inlineStr">
        <is>
          <t>Note: One sentence to remember: what comes in and what it costs you is a debit, what goes out and what you owe is a credit.</t>
        </is>
      </c>
    </row>
    <row r="22" ht="22" customHeight="1">
      <c r="A22" s="42" t="inlineStr">
        <is>
          <t>FOUR WORKED EXAMPLES</t>
        </is>
      </c>
      <c r="B22" s="43" t="n"/>
      <c r="C22" s="43" t="n"/>
      <c r="D22" s="43" t="n"/>
      <c r="E22" s="43" t="n"/>
    </row>
    <row r="23" ht="26" customHeight="1">
      <c r="A23" s="8" t="inlineStr">
        <is>
          <t>THE TRANSACTION</t>
        </is>
      </c>
      <c r="B23" s="8" t="inlineStr">
        <is>
          <t>ACCOUNT</t>
        </is>
      </c>
      <c r="C23" s="8" t="inlineStr">
        <is>
          <t>DEBIT</t>
        </is>
      </c>
      <c r="D23" s="8" t="inlineStr">
        <is>
          <t>CREDIT</t>
        </is>
      </c>
      <c r="E23" s="8" t="inlineStr">
        <is>
          <t>WHY IT WORKS THAT WAY</t>
        </is>
      </c>
    </row>
    <row r="24" ht="21.83333333333333" customHeight="1">
      <c r="A24" s="52" t="inlineStr">
        <is>
          <t>A sale with VAT. You invoice a customer R11 500 for work done, VAT included.</t>
        </is>
      </c>
      <c r="B24" s="53" t="inlineStr">
        <is>
          <t>Trade debtors</t>
        </is>
      </c>
      <c r="C24" s="54" t="n">
        <v>11500</v>
      </c>
      <c r="D24" s="54" t="n"/>
      <c r="E24" s="51" t="inlineStr">
        <is>
          <t>The customer owes you the full R11 500, so trade debtors goes up by that. Only R10 000 is yours: that is the income. The R1 500 was never your money, so it sits as a liability until you pay it over to SARS. R10 000 times 1.15 is R11 500.</t>
        </is>
      </c>
    </row>
    <row r="25" ht="21.83333333333333" customHeight="1">
      <c r="A25" s="55" t="n"/>
      <c r="B25" s="53" t="inlineStr">
        <is>
          <t>Service income</t>
        </is>
      </c>
      <c r="C25" s="54" t="n"/>
      <c r="D25" s="54" t="n">
        <v>10000</v>
      </c>
      <c r="E25" s="55" t="n"/>
    </row>
    <row r="26" ht="21.83333333333333" customHeight="1">
      <c r="A26" s="56" t="n"/>
      <c r="B26" s="53" t="inlineStr">
        <is>
          <t>VAT output, on sales</t>
        </is>
      </c>
      <c r="C26" s="54" t="n"/>
      <c r="D26" s="54" t="n">
        <v>1500</v>
      </c>
      <c r="E26" s="56" t="n"/>
    </row>
    <row r="28" ht="21.83333333333333" customHeight="1">
      <c r="A28" s="52" t="inlineStr">
        <is>
          <t>A purchase with VAT. You buy materials on account for R2 300, VAT included.</t>
        </is>
      </c>
      <c r="B28" s="53" t="inlineStr">
        <is>
          <t>Stock and materials used</t>
        </is>
      </c>
      <c r="C28" s="54" t="n">
        <v>2000</v>
      </c>
      <c r="D28" s="54" t="n"/>
      <c r="E28" s="51" t="inlineStr">
        <is>
          <t>The cost to you is R2 000, because you can claim the R300 back from SARS. You owe the supplier the full R2 300. If you are not registered for VAT, there is no VAT input line and the whole R2 300 is the cost.</t>
        </is>
      </c>
    </row>
    <row r="29" ht="21.83333333333333" customHeight="1">
      <c r="A29" s="55" t="n"/>
      <c r="B29" s="53" t="inlineStr">
        <is>
          <t>VAT input, on purchases</t>
        </is>
      </c>
      <c r="C29" s="54" t="n">
        <v>300</v>
      </c>
      <c r="D29" s="54" t="n"/>
      <c r="E29" s="55" t="n"/>
    </row>
    <row r="30" ht="21.83333333333333" customHeight="1">
      <c r="A30" s="56" t="n"/>
      <c r="B30" s="53" t="inlineStr">
        <is>
          <t>Trade creditors</t>
        </is>
      </c>
      <c r="C30" s="54" t="n"/>
      <c r="D30" s="54" t="n">
        <v>2300</v>
      </c>
      <c r="E30" s="56" t="n"/>
    </row>
    <row r="32" ht="21.25" customHeight="1">
      <c r="A32" s="52" t="inlineStr">
        <is>
          <t>A payment. The customer pays the R11 500.</t>
        </is>
      </c>
      <c r="B32" s="53" t="inlineStr">
        <is>
          <t>Cash in the bank</t>
        </is>
      </c>
      <c r="C32" s="54" t="n">
        <v>11500</v>
      </c>
      <c r="D32" s="54" t="n"/>
      <c r="E32" s="51" t="inlineStr">
        <is>
          <t>No income and no VAT on this entry. Both were recorded when you issued the invoice. All that has happened is that the debt turned into money.</t>
        </is>
      </c>
    </row>
    <row r="33" ht="21.25" customHeight="1">
      <c r="A33" s="56" t="n"/>
      <c r="B33" s="53" t="inlineStr">
        <is>
          <t>Trade debtors</t>
        </is>
      </c>
      <c r="C33" s="54" t="n"/>
      <c r="D33" s="54" t="n">
        <v>11500</v>
      </c>
      <c r="E33" s="56" t="n"/>
    </row>
    <row r="35" ht="27" customHeight="1">
      <c r="A35" s="52" t="inlineStr">
        <is>
          <t>An owner's drawing. The owner takes R5 000 for personal use.</t>
        </is>
      </c>
      <c r="B35" s="53" t="inlineStr">
        <is>
          <t>Drawings or dividends paid</t>
        </is>
      </c>
      <c r="C35" s="54" t="n">
        <v>5000</v>
      </c>
      <c r="D35" s="54" t="n"/>
      <c r="E35" s="51" t="inlineStr">
        <is>
          <t>Taking money out is not an expense and it never touches the profit and loss statement. It reduces equity. This is the single most common mistake in a small business ledger.</t>
        </is>
      </c>
    </row>
    <row r="36" ht="27" customHeight="1">
      <c r="A36" s="56" t="n"/>
      <c r="B36" s="53" t="inlineStr">
        <is>
          <t>Cash in the bank</t>
        </is>
      </c>
      <c r="C36" s="54" t="n"/>
      <c r="D36" s="54" t="n">
        <v>5000</v>
      </c>
      <c r="E36" s="56" t="n"/>
    </row>
    <row r="38" ht="29" customHeight="1">
      <c r="A38" s="7" t="inlineStr">
        <is>
          <t>Note: Type each of these into the journal with the same date and the same reference, and watch the balance check stay green. That is the fastest way to learn it.</t>
        </is>
      </c>
    </row>
    <row r="40" ht="22" customHeight="1">
      <c r="A40" s="42" t="inlineStr">
        <is>
          <t>VAT IN THE LEDGER, IF YOU ARE A REGISTERED VENDOR</t>
        </is>
      </c>
      <c r="B40" s="43" t="n"/>
      <c r="C40" s="43" t="n"/>
      <c r="D40" s="43" t="n"/>
      <c r="E40" s="43" t="n"/>
    </row>
    <row r="41" ht="29" customHeight="1">
      <c r="A41" s="46" t="inlineStr">
        <is>
          <t>Output VAT is a liability</t>
        </is>
      </c>
      <c r="B41" s="47" t="inlineStr">
        <is>
          <t>The VAT you add to your invoices is not income. You collected it on behalf of SARS, so it is credited to VAT output, on sales, which is a liability account. Your income account only ever carries the amount excluding VAT.</t>
        </is>
      </c>
      <c r="C41" s="48" t="n"/>
      <c r="D41" s="48" t="n"/>
      <c r="E41" s="48" t="n"/>
    </row>
    <row r="42" ht="29" customHeight="1">
      <c r="A42" s="46" t="inlineStr">
        <is>
          <t>Input VAT is an asset</t>
        </is>
      </c>
      <c r="B42" s="47" t="inlineStr">
        <is>
          <t>The VAT your suppliers charged you is not a cost, because you can claim it back. It is debited to VAT input, on purchases, which is an asset. You can also think of it as a reduction of what you owe SARS, and the next line is where the two meet.</t>
        </is>
      </c>
      <c r="C42" s="48" t="n"/>
      <c r="D42" s="48" t="n"/>
      <c r="E42" s="48" t="n"/>
    </row>
    <row r="43" ht="40.5" customHeight="1">
      <c r="A43" s="46" t="inlineStr">
        <is>
          <t>Clearing the VAT period</t>
        </is>
      </c>
      <c r="B43" s="47" t="inlineStr">
        <is>
          <t>At the end of each VAT period, debit VAT output with its balance, credit VAT input with its balance, and put the difference to VAT payable to SARS. If output is bigger you pay the difference over. If input is bigger, SARS owes you and the balance sheet (B11) shows it as VAT refundable.</t>
        </is>
      </c>
      <c r="C43" s="48" t="n"/>
      <c r="D43" s="48" t="n"/>
      <c r="E43" s="48" t="n"/>
    </row>
    <row r="44" ht="40.5" customHeight="1">
      <c r="A44" s="46" t="inlineStr">
        <is>
          <t>Invoice basis</t>
        </is>
      </c>
      <c r="B44" s="47" t="inlineStr">
        <is>
          <t>Most vendors account for VAT on the invoice basis: the VAT belongs to SARS when you issue the invoice, not when the customer pays. That is why the payment example above has no VAT on it. If you are on the payments basis, ask your accountant how to record it.</t>
        </is>
      </c>
      <c r="C44" s="48" t="n"/>
      <c r="D44" s="48" t="n"/>
      <c r="E44" s="48" t="n"/>
    </row>
    <row r="45" ht="29" customHeight="1">
      <c r="A45" s="46" t="inlineStr">
        <is>
          <t>Only if you are registered</t>
        </is>
      </c>
      <c r="B45" s="47" t="inlineStr">
        <is>
          <t>If you are not registered for VAT, delete the two VAT accounts from the chart and post the full amount you paid to the expense. Do not charge VAT and do not call your invoice a tax invoice.</t>
        </is>
      </c>
      <c r="C45" s="48" t="n"/>
      <c r="D45" s="48" t="n"/>
      <c r="E45" s="48" t="n"/>
    </row>
    <row r="46" ht="29" customHeight="1">
      <c r="A46" s="46" t="inlineStr">
        <is>
          <t>Keep the tax invoice</t>
        </is>
      </c>
      <c r="B46" s="47" t="inlineStr">
        <is>
          <t>You may not claim input VAT without a valid tax invoice. Above R5 000 including VAT it must be a full tax invoice showing both VAT numbers. See the services invoice (B5) and the product sales invoice (B6) for the full section 20 checklist.</t>
        </is>
      </c>
      <c r="C46" s="48" t="n"/>
      <c r="D46" s="48" t="n"/>
      <c r="E46" s="48" t="n"/>
    </row>
    <row r="47" ht="40.5" customHeight="1">
      <c r="A47" s="7"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49" ht="22" customHeight="1">
      <c r="A49" s="42" t="inlineStr">
        <is>
          <t>HOW LONG YOU MUST KEEP THE RECORDS</t>
        </is>
      </c>
      <c r="B49" s="43" t="n"/>
      <c r="C49" s="43" t="n"/>
      <c r="D49" s="43" t="n"/>
      <c r="E49" s="43" t="n"/>
    </row>
    <row r="50" ht="52" customHeight="1">
      <c r="A50" s="46" t="inlineStr">
        <is>
          <t>Five years, Tax Administration Act 28 of 2011, sections 29 to 32</t>
        </is>
      </c>
      <c r="B50" s="47" t="inlineStr">
        <is>
          <t>Keep every record that supports a return for five years from the date you submitted that return. If you were required to submit a return and have not, the duty carries on until you do, and the five years only starts running from submission. If you did not have to submit a return but received income, had a capital gain or loss, or entered into a reportable transaction, it is five years from the end of that tax period.</t>
        </is>
      </c>
      <c r="C50" s="48" t="n"/>
      <c r="D50" s="48" t="n"/>
      <c r="E50" s="48" t="n"/>
    </row>
    <row r="51" ht="40.5" customHeight="1">
      <c r="A51" s="46" t="inlineStr">
        <is>
          <t>Longer if SARS is looking, section 32</t>
        </is>
      </c>
      <c r="B51" s="47" t="inlineStr">
        <is>
          <t>Once you know, or have been told, that the records are subject to an audit or investigation, or once you have lodged an objection or an appeal, you must keep them until the audit or investigation is finished or the assessment or decision is final. That overrides the five years. It never shortens it.</t>
        </is>
      </c>
      <c r="C51" s="48" t="n"/>
      <c r="D51" s="48" t="n"/>
      <c r="E51" s="48" t="n"/>
    </row>
    <row r="52" ht="29" customHeight="1">
      <c r="A52" s="46" t="inlineStr">
        <is>
          <t>The form they must be in, sections 30 and 31</t>
        </is>
      </c>
      <c r="B52" s="47" t="inlineStr">
        <is>
          <t>In their original form, in an orderly fashion and in a safe place, or in a form the Commissioner has allowed by public notice. They must be open for inspection by a SARS official in South Africa at any reasonable time during the retention period.</t>
        </is>
      </c>
      <c r="C52" s="48" t="n"/>
      <c r="D52" s="48" t="n"/>
      <c r="E52" s="48" t="n"/>
    </row>
    <row r="53" ht="40.5" customHeight="1">
      <c r="A53" s="46" t="inlineStr">
        <is>
          <t>Five years for VAT, VAT Act 89 of 1991, section 55</t>
        </is>
      </c>
      <c r="B53" s="47" t="inlineStr">
        <is>
          <t>A vendor keeps records of everything supplied and received, the rates of tax applied, suppliers and agents, tax invoices, credit and debit notes, bank statements, deposit slips, stock lists and the books of account. The period is the one in the Tax Administration Act, so five years, running as above.</t>
        </is>
      </c>
      <c r="C53" s="48" t="n"/>
      <c r="D53" s="48" t="n"/>
      <c r="E53" s="48" t="n"/>
    </row>
    <row r="54" ht="63.5" customHeight="1">
      <c r="A54" s="46" t="inlineStr">
        <is>
          <t>Electronic copies are allowed, with three conditions</t>
        </is>
      </c>
      <c r="B54" s="47" t="inlineStr">
        <is>
          <t>Under section 30(1)(b) of the Tax Administration Act read with the public notice in Government Gazette 35733 of 1 October 2012: the integrity of the record must meet the standard in section 14 of the Electronic Communications and Transactions Act 25 of 2002, SARS must be able to access, read and correctly analyse it on request, and it must be kept at a place physically in South Africa. Scanned copies of paper tax invoices are fine on that basis. Cloud accounting with servers offshore needs a senior SARS official's authorisation, so do not assume it is compliant.</t>
        </is>
      </c>
      <c r="C54" s="48" t="n"/>
      <c r="D54" s="48" t="n"/>
      <c r="E54" s="48" t="n"/>
    </row>
    <row r="55" ht="40.5" customHeight="1">
      <c r="A55" s="46" t="inlineStr">
        <is>
          <t>Seven years for company records, Companies Act 71 of 2008, section 24</t>
        </is>
      </c>
      <c r="B55" s="47" t="inlineStr">
        <is>
          <t>Accounting records, annual financial statements and their supporting documents, minutes and resolutions of shareholders and directors, and reports presented at an annual general meeting: seven years, or longer if another law says so.</t>
        </is>
      </c>
      <c r="C55" s="48" t="n"/>
      <c r="D55" s="48" t="n"/>
      <c r="E55" s="48" t="n"/>
    </row>
    <row r="56" ht="40.5" customHeight="1">
      <c r="A56" s="46" t="inlineStr">
        <is>
          <t>Some company records are kept for as long as the company exists</t>
        </is>
      </c>
      <c r="B56" s="47" t="inlineStr">
        <is>
          <t>The Notice of Incorporation and any amendment, the Memorandum of Incorporation, the register of the company secretary and auditors, the securities register, the register of disclosure of beneficial interests, and the register of directors. Past directors' details are kept for seven years after they cease to be a director.</t>
        </is>
      </c>
      <c r="C56" s="48" t="n"/>
      <c r="D56" s="48" t="n"/>
      <c r="E56" s="48" t="n"/>
    </row>
    <row r="57" ht="29" customHeight="1">
      <c r="A57" s="46" t="inlineStr">
        <is>
          <t>The working rule for a small business</t>
        </is>
      </c>
      <c r="B57" s="47" t="inlineStr">
        <is>
          <t>Keep the whole year in one place, paper and electronic, for seven years. That satisfies all three statutes without your having to remember which record falls under which one. Label the box or the folder with the financial year, not the calendar year.</t>
        </is>
      </c>
      <c r="C57" s="48" t="n"/>
      <c r="D57" s="48" t="n"/>
      <c r="E57" s="48" t="n"/>
    </row>
    <row r="59" ht="22" customHeight="1">
      <c r="A59" s="42" t="inlineStr">
        <is>
          <t>WHAT THIS FILE DOES NOT DO</t>
        </is>
      </c>
      <c r="B59" s="43" t="n"/>
      <c r="C59" s="43" t="n"/>
      <c r="D59" s="43" t="n"/>
      <c r="E59" s="43" t="n"/>
    </row>
    <row r="60" ht="29" customHeight="1">
      <c r="A60" s="46" t="inlineStr">
        <is>
          <t>No bank reconciliation</t>
        </is>
      </c>
      <c r="B60" s="47" t="inlineStr">
        <is>
          <t>This is a ledger. Comparing the balance on Cash in the bank to your bank statement is a separate job and it is not done here. Do it every month anyway: if the two differ, find the difference before you post anything else.</t>
        </is>
      </c>
      <c r="C60" s="48" t="n"/>
      <c r="D60" s="48" t="n"/>
      <c r="E60" s="48" t="n"/>
    </row>
    <row r="61" ht="29" customHeight="1">
      <c r="A61" s="46" t="inlineStr">
        <is>
          <t>No stock valuation, no payroll, no fixed asset register</t>
        </is>
      </c>
      <c r="B61" s="47" t="inlineStr">
        <is>
          <t>Stock comes from an actual count, see the stock and inventory tracker (E1). Payroll and the depreciation calculation happen outside this file and come in as journal entries.</t>
        </is>
      </c>
      <c r="C61" s="48" t="n"/>
      <c r="D61" s="48" t="n"/>
      <c r="E61" s="48" t="n"/>
    </row>
    <row r="62" ht="40.5" customHeight="1">
      <c r="A62" s="46" t="inlineStr">
        <is>
          <t>No annual financial statements</t>
        </is>
      </c>
      <c r="B62" s="47" t="inlineStr">
        <is>
          <t>This ledger gives you the trial balance that annual financial statements are built from. The statements themselves must be prepared on IFRS for SMEs by someone qualified. Whether they must then be audited or independently reviewed depends on your Public Interest Score, which the balance sheet (B11) works out for you.</t>
        </is>
      </c>
      <c r="C62" s="48" t="n"/>
      <c r="D62" s="48" t="n"/>
      <c r="E62" s="48" t="n"/>
    </row>
    <row r="63" ht="29" customHeight="1">
      <c r="A63" s="7" t="inlineStr">
        <is>
          <t>Note: rates, thresholds and fees quoted in this template were correct on 09 August 2026. Confirm the current figures on sars.gov.za, cipc.co.za or labour.gov.za before you rely on them.</t>
        </is>
      </c>
    </row>
  </sheetData>
  <mergeCells count="43">
    <mergeCell ref="B9:E9"/>
    <mergeCell ref="A59:E59"/>
    <mergeCell ref="A49:E49"/>
    <mergeCell ref="A1:E1"/>
    <mergeCell ref="B55:E55"/>
    <mergeCell ref="B51:E51"/>
    <mergeCell ref="A6:E6"/>
    <mergeCell ref="B45:E45"/>
    <mergeCell ref="E35:E36"/>
    <mergeCell ref="B41:E41"/>
    <mergeCell ref="B50:E50"/>
    <mergeCell ref="A28:A30"/>
    <mergeCell ref="B54:E54"/>
    <mergeCell ref="B62:E62"/>
    <mergeCell ref="B7:E7"/>
    <mergeCell ref="A24:A26"/>
    <mergeCell ref="B46:E46"/>
    <mergeCell ref="A32:A33"/>
    <mergeCell ref="B56:E56"/>
    <mergeCell ref="E32:E33"/>
    <mergeCell ref="A2:E2"/>
    <mergeCell ref="B43:E43"/>
    <mergeCell ref="B52:E52"/>
    <mergeCell ref="E24:E26"/>
    <mergeCell ref="A47:E47"/>
    <mergeCell ref="B11:E11"/>
    <mergeCell ref="A22:E22"/>
    <mergeCell ref="B42:E42"/>
    <mergeCell ref="E28:E30"/>
    <mergeCell ref="B60:E60"/>
    <mergeCell ref="A35:A36"/>
    <mergeCell ref="B61:E61"/>
    <mergeCell ref="A4:E4"/>
    <mergeCell ref="B8:E8"/>
    <mergeCell ref="A20:E20"/>
    <mergeCell ref="A38:E38"/>
    <mergeCell ref="B53:E53"/>
    <mergeCell ref="B57:E57"/>
    <mergeCell ref="B44:E44"/>
    <mergeCell ref="A63:E63"/>
    <mergeCell ref="A13:E13"/>
    <mergeCell ref="B10:E10"/>
    <mergeCell ref="A40:E40"/>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rowBreaks count="2" manualBreakCount="2">
    <brk id="21" min="0" max="16383" man="1"/>
    <brk id="48" min="0" max="16383" man="1"/>
  </rowBreak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2026-08-10T21:11:55Z</dcterms:created>
  <dcterms:modified xmlns:dcterms="http://purl.org/dc/terms/" xmlns:xsi="http://www.w3.org/2001/XMLSchema-instance" xsi:type="dcterms:W3CDTF">2026-08-10T21:11:55Z</dcterms:modified>
</cp:coreProperties>
</file>